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9440" windowHeight="12510"/>
  </bookViews>
  <sheets>
    <sheet name="入札書様式１" sheetId="8" r:id="rId1"/>
    <sheet name="明細書" sheetId="10" r:id="rId2"/>
  </sheets>
  <definedNames>
    <definedName name="\a" localSheetId="1">#REF!</definedName>
    <definedName name="\a">#REF!</definedName>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i" localSheetId="1">#REF!</definedName>
    <definedName name="\i">#REF!</definedName>
    <definedName name="\j" localSheetId="1">#REF!</definedName>
    <definedName name="\j">#REF!</definedName>
    <definedName name="\l" localSheetId="1">#REF!</definedName>
    <definedName name="\l">#REF!</definedName>
    <definedName name="\m" localSheetId="1">#REF!</definedName>
    <definedName name="\m">#REF!</definedName>
    <definedName name="\n" localSheetId="1">#REF!</definedName>
    <definedName name="\n">#REF!</definedName>
    <definedName name="\o" localSheetId="1">#REF!</definedName>
    <definedName name="\o">#REF!</definedName>
    <definedName name="\p" localSheetId="1">#REF!</definedName>
    <definedName name="\p">#REF!</definedName>
    <definedName name="\s" localSheetId="1">#REF!</definedName>
    <definedName name="\s">#REF!</definedName>
    <definedName name="\v" localSheetId="1">#REF!</definedName>
    <definedName name="\v">#REF!</definedName>
    <definedName name="\w" localSheetId="1">#REF!</definedName>
    <definedName name="\w">#REF!</definedName>
    <definedName name="\x" localSheetId="1">#REF!</definedName>
    <definedName name="\x">#REF!</definedName>
    <definedName name="\y" localSheetId="1">#REF!</definedName>
    <definedName name="\y">#REF!</definedName>
    <definedName name="_xlnm.Print_Area" localSheetId="0">入札書様式１!$A$1:$K$39</definedName>
    <definedName name="_xlnm.Print_Area" localSheetId="1">明細書!$A$1:$P$47</definedName>
  </definedNames>
  <calcPr calcId="145621"/>
</workbook>
</file>

<file path=xl/calcChain.xml><?xml version="1.0" encoding="utf-8"?>
<calcChain xmlns="http://schemas.openxmlformats.org/spreadsheetml/2006/main">
  <c r="G17" i="10" l="1"/>
  <c r="K26" i="10" l="1"/>
  <c r="K25" i="10"/>
  <c r="G15" i="10" l="1"/>
  <c r="G26" i="10" l="1"/>
  <c r="G20" i="10"/>
  <c r="G19" i="10"/>
  <c r="G18" i="10"/>
  <c r="G16" i="10"/>
  <c r="K20" i="10" l="1"/>
  <c r="K19" i="10"/>
  <c r="K18" i="10"/>
  <c r="K16" i="10"/>
  <c r="K15" i="10"/>
  <c r="M15" i="10" l="1"/>
  <c r="L27" i="10" l="1"/>
  <c r="M26" i="10" l="1"/>
  <c r="M16" i="10"/>
  <c r="I20" i="10"/>
  <c r="I19" i="10"/>
  <c r="N19" i="10" s="1"/>
  <c r="I18" i="10"/>
  <c r="N18" i="10" s="1"/>
  <c r="I17" i="10"/>
  <c r="I26" i="10"/>
  <c r="I16" i="10"/>
  <c r="I15" i="10"/>
  <c r="J27" i="10"/>
  <c r="H27" i="10"/>
  <c r="D26" i="10"/>
  <c r="F26" i="10" s="1"/>
  <c r="I25" i="10"/>
  <c r="G25" i="10"/>
  <c r="D25" i="10"/>
  <c r="F25" i="10" s="1"/>
  <c r="K24" i="10"/>
  <c r="I24" i="10"/>
  <c r="G24" i="10"/>
  <c r="D24" i="10"/>
  <c r="F24" i="10" s="1"/>
  <c r="K23" i="10"/>
  <c r="I23" i="10"/>
  <c r="G23" i="10"/>
  <c r="D23" i="10"/>
  <c r="F23" i="10" s="1"/>
  <c r="K22" i="10"/>
  <c r="I22" i="10"/>
  <c r="G22" i="10"/>
  <c r="D22" i="10"/>
  <c r="F22" i="10" s="1"/>
  <c r="K21" i="10"/>
  <c r="I21" i="10"/>
  <c r="G21" i="10"/>
  <c r="D21" i="10"/>
  <c r="F21" i="10" s="1"/>
  <c r="D20" i="10"/>
  <c r="F20" i="10" s="1"/>
  <c r="D19" i="10"/>
  <c r="F19" i="10" s="1"/>
  <c r="D18" i="10"/>
  <c r="F18" i="10" s="1"/>
  <c r="K17" i="10"/>
  <c r="N17" i="10" s="1"/>
  <c r="D17" i="10"/>
  <c r="F17" i="10" s="1"/>
  <c r="D16" i="10"/>
  <c r="F16" i="10" s="1"/>
  <c r="D15" i="10"/>
  <c r="F15" i="10" s="1"/>
  <c r="G27" i="10" l="1"/>
  <c r="N21" i="10"/>
  <c r="O21" i="10" s="1"/>
  <c r="N24" i="10"/>
  <c r="O24" i="10" s="1"/>
  <c r="N25" i="10"/>
  <c r="O25" i="10" s="1"/>
  <c r="N26" i="10"/>
  <c r="O26" i="10" s="1"/>
  <c r="N15" i="10"/>
  <c r="O15" i="10" s="1"/>
  <c r="N22" i="10"/>
  <c r="O22" i="10" s="1"/>
  <c r="N23" i="10"/>
  <c r="O23" i="10" s="1"/>
  <c r="N16" i="10"/>
  <c r="O16" i="10" s="1"/>
  <c r="O17" i="10"/>
  <c r="N20" i="10"/>
  <c r="O20" i="10" s="1"/>
  <c r="F27" i="10"/>
  <c r="O18" i="10"/>
  <c r="O19" i="10"/>
  <c r="N27" i="10" l="1"/>
  <c r="O27" i="10"/>
  <c r="O30" i="10" s="1"/>
  <c r="E16" i="8" s="1"/>
</calcChain>
</file>

<file path=xl/sharedStrings.xml><?xml version="1.0" encoding="utf-8"?>
<sst xmlns="http://schemas.openxmlformats.org/spreadsheetml/2006/main" count="101" uniqueCount="89">
  <si>
    <t>常時</t>
    <rPh sb="0" eb="2">
      <t>ジョウジ</t>
    </rPh>
    <phoneticPr fontId="2"/>
  </si>
  <si>
    <t>月</t>
    <rPh sb="0" eb="1">
      <t>ツキ</t>
    </rPh>
    <phoneticPr fontId="2"/>
  </si>
  <si>
    <t>円/kW月</t>
    <rPh sb="0" eb="1">
      <t>エン</t>
    </rPh>
    <rPh sb="4" eb="5">
      <t>ツキ</t>
    </rPh>
    <phoneticPr fontId="2"/>
  </si>
  <si>
    <t>円/kWh</t>
    <rPh sb="0" eb="1">
      <t>エン</t>
    </rPh>
    <phoneticPr fontId="2"/>
  </si>
  <si>
    <t>円</t>
    <rPh sb="0" eb="1">
      <t>エン</t>
    </rPh>
    <phoneticPr fontId="2"/>
  </si>
  <si>
    <t>円/kWh</t>
    <phoneticPr fontId="2"/>
  </si>
  <si>
    <t>力率</t>
    <rPh sb="0" eb="2">
      <t>リキリツ</t>
    </rPh>
    <phoneticPr fontId="2"/>
  </si>
  <si>
    <t>常時分
基本料金単価</t>
    <rPh sb="0" eb="2">
      <t>ジョウジ</t>
    </rPh>
    <rPh sb="2" eb="3">
      <t>ブン</t>
    </rPh>
    <rPh sb="4" eb="6">
      <t>キホン</t>
    </rPh>
    <rPh sb="6" eb="8">
      <t>リョウキン</t>
    </rPh>
    <rPh sb="8" eb="10">
      <t>タンカ</t>
    </rPh>
    <phoneticPr fontId="2"/>
  </si>
  <si>
    <t>常時分基本料金</t>
    <rPh sb="0" eb="2">
      <t>ジョウジ</t>
    </rPh>
    <rPh sb="2" eb="3">
      <t>ブン</t>
    </rPh>
    <rPh sb="3" eb="5">
      <t>キホン</t>
    </rPh>
    <rPh sb="5" eb="7">
      <t>リョウキン</t>
    </rPh>
    <phoneticPr fontId="2"/>
  </si>
  <si>
    <t>予定使用電力量</t>
    <rPh sb="0" eb="2">
      <t>ヨテイ</t>
    </rPh>
    <rPh sb="2" eb="4">
      <t>シヨウ</t>
    </rPh>
    <rPh sb="4" eb="6">
      <t>デンリョク</t>
    </rPh>
    <rPh sb="6" eb="7">
      <t>リョウ</t>
    </rPh>
    <phoneticPr fontId="2"/>
  </si>
  <si>
    <t>昼間使用量</t>
    <rPh sb="0" eb="2">
      <t>ヒルマ</t>
    </rPh>
    <rPh sb="2" eb="4">
      <t>シヨウ</t>
    </rPh>
    <rPh sb="4" eb="5">
      <t>リョウ</t>
    </rPh>
    <phoneticPr fontId="2"/>
  </si>
  <si>
    <t>昼間単価</t>
    <rPh sb="0" eb="2">
      <t>ヒルマ</t>
    </rPh>
    <rPh sb="2" eb="4">
      <t>タンカ</t>
    </rPh>
    <phoneticPr fontId="2"/>
  </si>
  <si>
    <t>算定式</t>
    <rPh sb="0" eb="2">
      <t>サンテイ</t>
    </rPh>
    <rPh sb="2" eb="3">
      <t>シキ</t>
    </rPh>
    <phoneticPr fontId="2"/>
  </si>
  <si>
    <t>a</t>
    <phoneticPr fontId="2"/>
  </si>
  <si>
    <t>b</t>
    <phoneticPr fontId="2"/>
  </si>
  <si>
    <t>c</t>
    <phoneticPr fontId="2"/>
  </si>
  <si>
    <t>契約予定電力
(常時)</t>
    <rPh sb="0" eb="2">
      <t>ケイヤク</t>
    </rPh>
    <rPh sb="2" eb="4">
      <t>ヨテイ</t>
    </rPh>
    <rPh sb="4" eb="6">
      <t>デンリョク</t>
    </rPh>
    <rPh sb="8" eb="10">
      <t>ジョウジ</t>
    </rPh>
    <phoneticPr fontId="2"/>
  </si>
  <si>
    <t>d=a*b*(185-c)/100</t>
    <phoneticPr fontId="2"/>
  </si>
  <si>
    <t>e=f+h+j</t>
    <phoneticPr fontId="2"/>
  </si>
  <si>
    <t>f</t>
    <phoneticPr fontId="2"/>
  </si>
  <si>
    <t>g</t>
    <phoneticPr fontId="2"/>
  </si>
  <si>
    <t>夜間使用量</t>
    <rPh sb="0" eb="2">
      <t>ヤカン</t>
    </rPh>
    <rPh sb="2" eb="4">
      <t>シヨウ</t>
    </rPh>
    <rPh sb="4" eb="5">
      <t>リョウ</t>
    </rPh>
    <phoneticPr fontId="2"/>
  </si>
  <si>
    <t>夜間単価</t>
    <rPh sb="0" eb="2">
      <t>ヤカン</t>
    </rPh>
    <rPh sb="2" eb="4">
      <t>タンカ</t>
    </rPh>
    <phoneticPr fontId="2"/>
  </si>
  <si>
    <t>h</t>
    <phoneticPr fontId="2"/>
  </si>
  <si>
    <t>i</t>
    <phoneticPr fontId="2"/>
  </si>
  <si>
    <t>ピーク単価</t>
    <rPh sb="3" eb="5">
      <t>タンカ</t>
    </rPh>
    <phoneticPr fontId="2"/>
  </si>
  <si>
    <t>ピーク使用量</t>
    <rPh sb="3" eb="5">
      <t>シヨウ</t>
    </rPh>
    <rPh sb="5" eb="6">
      <t>リョウ</t>
    </rPh>
    <phoneticPr fontId="2"/>
  </si>
  <si>
    <t>j</t>
    <phoneticPr fontId="2"/>
  </si>
  <si>
    <t>k</t>
    <phoneticPr fontId="2"/>
  </si>
  <si>
    <t>電気量料金</t>
    <rPh sb="0" eb="2">
      <t>デンキ</t>
    </rPh>
    <rPh sb="2" eb="3">
      <t>リョウ</t>
    </rPh>
    <rPh sb="3" eb="5">
      <t>リョウキン</t>
    </rPh>
    <phoneticPr fontId="2"/>
  </si>
  <si>
    <t>月別電気料金金額
(税込)</t>
    <rPh sb="0" eb="2">
      <t>ツキベツ</t>
    </rPh>
    <rPh sb="2" eb="4">
      <t>デンキ</t>
    </rPh>
    <rPh sb="4" eb="6">
      <t>リョウキン</t>
    </rPh>
    <rPh sb="6" eb="8">
      <t>キンガク</t>
    </rPh>
    <rPh sb="10" eb="12">
      <t>ゼイコミ</t>
    </rPh>
    <phoneticPr fontId="2"/>
  </si>
  <si>
    <t>年合計</t>
    <rPh sb="0" eb="1">
      <t>ネン</t>
    </rPh>
    <rPh sb="1" eb="3">
      <t>ゴウケイ</t>
    </rPh>
    <phoneticPr fontId="2"/>
  </si>
  <si>
    <t>m=d+l</t>
    <phoneticPr fontId="2"/>
  </si>
  <si>
    <t>l=f*g+h*i+j*k</t>
    <phoneticPr fontId="2"/>
  </si>
  <si>
    <t>kw</t>
    <phoneticPr fontId="2"/>
  </si>
  <si>
    <t>円/kW月</t>
    <phoneticPr fontId="2"/>
  </si>
  <si>
    <t>％</t>
    <phoneticPr fontId="2"/>
  </si>
  <si>
    <t>kWh</t>
    <phoneticPr fontId="2"/>
  </si>
  <si>
    <t>・・・①</t>
    <phoneticPr fontId="2"/>
  </si>
  <si>
    <t>①*100/108 =</t>
    <phoneticPr fontId="2"/>
  </si>
  <si>
    <r>
      <t>電力量料金単価</t>
    </r>
    <r>
      <rPr>
        <b/>
        <sz val="11"/>
        <color rgb="FFFF0000"/>
        <rFont val="ＭＳ Ｐゴシック"/>
        <family val="3"/>
        <charset val="128"/>
        <scheme val="minor"/>
      </rPr>
      <t>（税込）　</t>
    </r>
    <r>
      <rPr>
        <u/>
        <sz val="11"/>
        <color rgb="FFFF0000"/>
        <rFont val="ＭＳ Ｐゴシック"/>
        <family val="3"/>
        <charset val="128"/>
        <scheme val="minor"/>
      </rPr>
      <t>※小数点第2位まで</t>
    </r>
    <rPh sb="0" eb="2">
      <t>デンリョク</t>
    </rPh>
    <rPh sb="2" eb="3">
      <t>リョウ</t>
    </rPh>
    <rPh sb="3" eb="5">
      <t>リョウキン</t>
    </rPh>
    <rPh sb="5" eb="7">
      <t>タンカ</t>
    </rPh>
    <rPh sb="8" eb="10">
      <t>ゼイコミ</t>
    </rPh>
    <phoneticPr fontId="2"/>
  </si>
  <si>
    <r>
      <t>基本料金単価</t>
    </r>
    <r>
      <rPr>
        <b/>
        <sz val="11"/>
        <color rgb="FFFF0000"/>
        <rFont val="ＭＳ Ｐゴシック"/>
        <family val="3"/>
        <charset val="128"/>
        <scheme val="minor"/>
      </rPr>
      <t xml:space="preserve">（税込）　 </t>
    </r>
    <r>
      <rPr>
        <u/>
        <sz val="11"/>
        <color rgb="FFFF0000"/>
        <rFont val="ＭＳ Ｐゴシック"/>
        <family val="3"/>
        <charset val="128"/>
        <scheme val="minor"/>
      </rPr>
      <t>※小数点第2位まで</t>
    </r>
    <rPh sb="0" eb="2">
      <t>キホン</t>
    </rPh>
    <rPh sb="2" eb="4">
      <t>リョウキン</t>
    </rPh>
    <rPh sb="4" eb="6">
      <t>タンカ</t>
    </rPh>
    <rPh sb="7" eb="9">
      <t>ゼイコミ</t>
    </rPh>
    <rPh sb="13" eb="16">
      <t>ショウスウテン</t>
    </rPh>
    <rPh sb="16" eb="17">
      <t>ダイ</t>
    </rPh>
    <rPh sb="18" eb="19">
      <t>イ</t>
    </rPh>
    <phoneticPr fontId="2"/>
  </si>
  <si>
    <t>夏季(7,8,9月)</t>
    <rPh sb="0" eb="2">
      <t>カキ</t>
    </rPh>
    <phoneticPr fontId="2"/>
  </si>
  <si>
    <t>昼間</t>
    <phoneticPr fontId="2"/>
  </si>
  <si>
    <t>夜間</t>
    <phoneticPr fontId="2"/>
  </si>
  <si>
    <t>ピーク(7,8,9月)</t>
    <phoneticPr fontId="2"/>
  </si>
  <si>
    <t>他季(7,8,9月以外)</t>
    <rPh sb="0" eb="1">
      <t>ホカ</t>
    </rPh>
    <rPh sb="1" eb="2">
      <t>キ</t>
    </rPh>
    <rPh sb="8" eb="9">
      <t>ガツ</t>
    </rPh>
    <rPh sb="9" eb="11">
      <t>イガイ</t>
    </rPh>
    <phoneticPr fontId="2"/>
  </si>
  <si>
    <t>他季(7,8,9月以外)</t>
    <rPh sb="0" eb="1">
      <t>ホカ</t>
    </rPh>
    <rPh sb="1" eb="2">
      <t>キ</t>
    </rPh>
    <rPh sb="8" eb="9">
      <t>ガツ</t>
    </rPh>
    <phoneticPr fontId="2"/>
  </si>
  <si>
    <t>入　　札　　書</t>
    <rPh sb="0" eb="1">
      <t>ニュウサツ</t>
    </rPh>
    <rPh sb="3" eb="4">
      <t>ニュウサツ</t>
    </rPh>
    <rPh sb="6" eb="7">
      <t>ショ</t>
    </rPh>
    <phoneticPr fontId="13"/>
  </si>
  <si>
    <t>なお、下記入札金額は取引に係る消費税額及び地方消費税額を含</t>
    <rPh sb="5" eb="7">
      <t>ニュウサツ</t>
    </rPh>
    <phoneticPr fontId="13"/>
  </si>
  <si>
    <t>まない金額です。</t>
    <rPh sb="3" eb="5">
      <t>キンガク</t>
    </rPh>
    <phoneticPr fontId="13"/>
  </si>
  <si>
    <t>入札金額</t>
    <rPh sb="0" eb="2">
      <t>ニュウサツ</t>
    </rPh>
    <phoneticPr fontId="13"/>
  </si>
  <si>
    <t>件名</t>
    <rPh sb="0" eb="2">
      <t>ケンメイ</t>
    </rPh>
    <phoneticPr fontId="13"/>
  </si>
  <si>
    <t>供給場所</t>
    <rPh sb="0" eb="2">
      <t>キョウキュウ</t>
    </rPh>
    <phoneticPr fontId="13"/>
  </si>
  <si>
    <t>　　平成　　　年　　　月　　　日</t>
    <phoneticPr fontId="16"/>
  </si>
  <si>
    <t>入札者</t>
  </si>
  <si>
    <t>住所</t>
    <phoneticPr fontId="16"/>
  </si>
  <si>
    <t>商号又は名称</t>
  </si>
  <si>
    <t>氏名</t>
    <rPh sb="0" eb="2">
      <t>シメイ</t>
    </rPh>
    <phoneticPr fontId="16"/>
  </si>
  <si>
    <t>印</t>
  </si>
  <si>
    <t>私的独占の禁止及び公正取引の確保に関する法律（昭和２２年法律第５４号）</t>
    <rPh sb="0" eb="2">
      <t>シテキ</t>
    </rPh>
    <rPh sb="2" eb="4">
      <t>ドクセン</t>
    </rPh>
    <rPh sb="5" eb="7">
      <t>キンシ</t>
    </rPh>
    <rPh sb="7" eb="8">
      <t>オヨ</t>
    </rPh>
    <rPh sb="9" eb="11">
      <t>コウセイ</t>
    </rPh>
    <rPh sb="11" eb="13">
      <t>トリヒキ</t>
    </rPh>
    <rPh sb="14" eb="16">
      <t>カクホ</t>
    </rPh>
    <rPh sb="17" eb="18">
      <t>カン</t>
    </rPh>
    <rPh sb="20" eb="22">
      <t>ホウリツ</t>
    </rPh>
    <rPh sb="23" eb="25">
      <t>ショウワ</t>
    </rPh>
    <rPh sb="27" eb="28">
      <t>ネン</t>
    </rPh>
    <rPh sb="28" eb="30">
      <t>ホウリツ</t>
    </rPh>
    <rPh sb="30" eb="31">
      <t>ダイ</t>
    </rPh>
    <rPh sb="33" eb="34">
      <t>ゴウ</t>
    </rPh>
    <phoneticPr fontId="13"/>
  </si>
  <si>
    <t>に抵触する行為は行っていません。</t>
    <rPh sb="1" eb="3">
      <t>テイショク</t>
    </rPh>
    <rPh sb="5" eb="7">
      <t>コウイ</t>
    </rPh>
    <rPh sb="8" eb="9">
      <t>オコナ</t>
    </rPh>
    <phoneticPr fontId="16"/>
  </si>
  <si>
    <t>入札金額（税抜金額）</t>
    <rPh sb="0" eb="2">
      <t>ニュウサツ</t>
    </rPh>
    <rPh sb="2" eb="4">
      <t>キンガク</t>
    </rPh>
    <rPh sb="3" eb="4">
      <t>ガク</t>
    </rPh>
    <phoneticPr fontId="2"/>
  </si>
  <si>
    <t>※　明細書は入札書と同封してください。（明細書を添付してない入札書は無効となります。）</t>
    <rPh sb="2" eb="5">
      <t>メイサイショ</t>
    </rPh>
    <rPh sb="6" eb="8">
      <t>ニュウサツ</t>
    </rPh>
    <rPh sb="8" eb="9">
      <t>ショ</t>
    </rPh>
    <rPh sb="10" eb="12">
      <t>ドウフウ</t>
    </rPh>
    <phoneticPr fontId="2"/>
  </si>
  <si>
    <t>　</t>
    <phoneticPr fontId="2"/>
  </si>
  <si>
    <t>　・　「ピーク時間」とは、夏季の毎日13時から16時までの時間をいいます。「昼間時間」とは、毎日８時から22時までの「ピーク時間」以外の時間をいいます。「夜間時間」とは「ピーク時間」および「昼間時間」以外の時間をいいます。</t>
    <phoneticPr fontId="2"/>
  </si>
  <si>
    <t>　・　「夏季」とは７月1日から９月30日までの期間をいいます。「他季」とは「夏季」以外の期間をいいます。</t>
    <phoneticPr fontId="2"/>
  </si>
  <si>
    <t>　・　燃料調整額、再エネ可能エネルギー発電促進賦課金は除く。</t>
    <phoneticPr fontId="2"/>
  </si>
  <si>
    <t>←この金額は自動で入力されます。（明細書より）</t>
    <rPh sb="17" eb="20">
      <t>メイサイショ</t>
    </rPh>
    <phoneticPr fontId="2"/>
  </si>
  <si>
    <t>黄色の部分だけ入力してください。</t>
    <rPh sb="0" eb="2">
      <t>キイロ</t>
    </rPh>
    <rPh sb="3" eb="5">
      <t>ブブン</t>
    </rPh>
    <rPh sb="7" eb="9">
      <t>ニュウリョク</t>
    </rPh>
    <phoneticPr fontId="2"/>
  </si>
  <si>
    <t>鳥栖市弥生が丘八丁目７番地　
九州シンクロトロン光研究センター</t>
    <rPh sb="0" eb="3">
      <t>トスシ</t>
    </rPh>
    <rPh sb="3" eb="5">
      <t>ヤヨイ</t>
    </rPh>
    <rPh sb="6" eb="7">
      <t>オカ</t>
    </rPh>
    <rPh sb="7" eb="10">
      <t>ハッチョウメ</t>
    </rPh>
    <rPh sb="11" eb="13">
      <t>バンチ</t>
    </rPh>
    <rPh sb="15" eb="17">
      <t>キュウシュウ</t>
    </rPh>
    <rPh sb="24" eb="25">
      <t>コウ</t>
    </rPh>
    <rPh sb="25" eb="27">
      <t>ケンキュウ</t>
    </rPh>
    <phoneticPr fontId="16"/>
  </si>
  <si>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</si>
  <si>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</si>
  <si>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</si>
  <si>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</si>
  <si>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</si>
  <si>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</si>
  <si>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５月</t>
    <phoneticPr fontId="2"/>
  </si>
  <si>
    <t>４月</t>
    <rPh sb="1" eb="2">
      <t>ガツ</t>
    </rPh>
    <phoneticPr fontId="2"/>
  </si>
  <si>
    <t>６月</t>
    <rPh sb="1" eb="2">
      <t>ガツ</t>
    </rPh>
    <phoneticPr fontId="2"/>
  </si>
  <si>
    <t>７月</t>
    <phoneticPr fontId="2"/>
  </si>
  <si>
    <t>基本料金及び使用電力量料金に基づく参考総価として、入札いたします。</t>
    <rPh sb="4" eb="5">
      <t>オヨ</t>
    </rPh>
    <rPh sb="6" eb="8">
      <t>シヨウ</t>
    </rPh>
    <rPh sb="14" eb="15">
      <t>モト</t>
    </rPh>
    <rPh sb="17" eb="19">
      <t>サンコウ</t>
    </rPh>
    <rPh sb="19" eb="21">
      <t>ソウカ</t>
    </rPh>
    <rPh sb="25" eb="27">
      <t>ニュウサツ</t>
    </rPh>
    <phoneticPr fontId="16"/>
  </si>
  <si>
    <t>《佐賀県立九州シンクロトロン光研究センター電力供給》に係る、</t>
    <rPh sb="1" eb="4">
      <t>サガケン</t>
    </rPh>
    <rPh sb="4" eb="5">
      <t>リツ</t>
    </rPh>
    <rPh sb="5" eb="7">
      <t>キュウシュウ</t>
    </rPh>
    <rPh sb="14" eb="15">
      <t>コウ</t>
    </rPh>
    <rPh sb="15" eb="17">
      <t>ケンキュウ</t>
    </rPh>
    <rPh sb="21" eb="23">
      <t>デンリョク</t>
    </rPh>
    <rPh sb="23" eb="25">
      <t>キョウキュウ</t>
    </rPh>
    <rPh sb="27" eb="28">
      <t>カカ</t>
    </rPh>
    <phoneticPr fontId="13"/>
  </si>
  <si>
    <t>佐賀県立九州シンクロトロン光研究センター電力供給</t>
    <rPh sb="0" eb="3">
      <t>サガケン</t>
    </rPh>
    <rPh sb="3" eb="4">
      <t>リツ</t>
    </rPh>
    <rPh sb="4" eb="6">
      <t>キュウシュウ</t>
    </rPh>
    <rPh sb="13" eb="14">
      <t>コウ</t>
    </rPh>
    <rPh sb="14" eb="16">
      <t>ケンキュウ</t>
    </rPh>
    <phoneticPr fontId="16"/>
  </si>
  <si>
    <t>様　式　1</t>
    <rPh sb="0" eb="1">
      <t>サマ</t>
    </rPh>
    <rPh sb="2" eb="3">
      <t>シキ</t>
    </rPh>
    <phoneticPr fontId="2"/>
  </si>
  <si>
    <t xml:space="preserve">  　   その他条件については、九州管内の一般送配電事業者が定める特定規模需要標準供給条件等によるものとします。</t>
    <phoneticPr fontId="2"/>
  </si>
  <si>
    <t>平成３０年８月</t>
    <rPh sb="0" eb="2">
      <t>ヘイセイ</t>
    </rPh>
    <rPh sb="4" eb="5">
      <t>ネン</t>
    </rPh>
    <rPh sb="6" eb="7">
      <t>ガツ</t>
    </rPh>
    <phoneticPr fontId="2"/>
  </si>
  <si>
    <t>平成３１年1月</t>
    <rPh sb="6" eb="7">
      <t>ガツ</t>
    </rPh>
    <phoneticPr fontId="2"/>
  </si>
  <si>
    <t>　公益財団法人佐賀県地域産業支援センター　　
　九州シンクロトロン光研究センター
　副理事長兼所長　　石橋　正彦　様</t>
    <rPh sb="1" eb="3">
      <t>コウエキ</t>
    </rPh>
    <rPh sb="3" eb="5">
      <t>ザイダン</t>
    </rPh>
    <rPh sb="5" eb="7">
      <t>ホウジン</t>
    </rPh>
    <rPh sb="7" eb="10">
      <t>サガケン</t>
    </rPh>
    <rPh sb="10" eb="12">
      <t>チイキ</t>
    </rPh>
    <rPh sb="12" eb="14">
      <t>サンギョウ</t>
    </rPh>
    <rPh sb="14" eb="16">
      <t>シエン</t>
    </rPh>
    <rPh sb="24" eb="26">
      <t>キュウシュウ</t>
    </rPh>
    <rPh sb="33" eb="34">
      <t>コウ</t>
    </rPh>
    <rPh sb="34" eb="36">
      <t>ケンキュウ</t>
    </rPh>
    <rPh sb="42" eb="46">
      <t>フクリジチョウ</t>
    </rPh>
    <rPh sb="46" eb="47">
      <t>ケン</t>
    </rPh>
    <rPh sb="47" eb="49">
      <t>ショチョウ</t>
    </rPh>
    <rPh sb="51" eb="53">
      <t>イシバシ</t>
    </rPh>
    <rPh sb="54" eb="56">
      <t>マサヒコ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</si>
</sst>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0_ "/>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b/>
      <sz val="11"/>
      <color rgb="FFFF0000"/>
      <name val="ＭＳ Ｐゴシック"/>
      <family val="3"/>
      <charset val="128"/>
      <scheme val="minor"/>
    </font>
    <font>
      <b/>
      <u/>
      <sz val="11"/>
      <color theme="1"/>
      <name val="ＭＳ Ｐゴシック"/>
      <family val="3"/>
      <charset val="128"/>
      <scheme val="minor"/>
    </font>
    <font>
      <u/>
      <sz val="11"/>
      <color rgb="FFFF0000"/>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1"/>
      <name val="ＭＳ Ｐゴシック"/>
      <family val="3"/>
      <charset val="128"/>
    </font>
    <font>
      <sz val="11"/>
      <name val="ＭＳ 明朝"/>
      <family val="1"/>
      <charset val="128"/>
    </font>
    <font>
      <sz val="22"/>
      <name val="ＭＳ 明朝"/>
      <family val="1"/>
      <charset val="128"/>
    </font>
    <font>
      <sz val="6"/>
      <name val="ＭＳ Ｐゴシック"/>
      <family val="3"/>
      <charset val="128"/>
    </font>
    <font>
      <sz val="18"/>
      <name val="ＭＳ 明朝"/>
      <family val="1"/>
      <charset val="128"/>
    </font>
    <font>
      <sz val="12"/>
      <name val="ＭＳ 明朝"/>
      <family val="1"/>
      <charset val="128"/>
    </font>
    <font>
      <sz val="10"/>
      <name val="ＭＳ Ｐゴシック"/>
      <family val="3"/>
      <charset val="128"/>
    </font>
    <font>
      <sz val="14"/>
      <name val="ＭＳ 明朝"/>
      <family val="1"/>
      <charset val="128"/>
    </font>
    <font>
      <sz val="9.5"/>
      <name val="ｺﾞｼｯｸ"/>
      <family val="3"/>
      <charset val="128"/>
    </font>
    <font>
      <sz val="9.5"/>
      <name val="明朝"/>
      <family val="1"/>
      <charset val="128"/>
    </font>
    <font>
      <sz val="18"/>
      <color rgb="FFFF0000"/>
      <name val="ＭＳ 明朝"/>
      <family val="1"/>
      <charset val="128"/>
    </font>
    <font>
      <sz val="11"/>
      <color theme="1"/>
      <name val="ＭＳ Ｐゴシック"/>
      <family val="3"/>
      <charset val="128"/>
      <scheme val="minor"/>
    </font>
    <font>
      <sz val="11"/>
      <color indexed="8"/>
      <name val="ＭＳ Ｐゴシック"/>
      <family val="3"/>
      <charset val="128"/>
    </font>
    <font>
      <sz val="18"/>
      <color rgb="FFFF0000"/>
      <name val="ＭＳ Ｐゴシック"/>
      <family val="3"/>
      <charset val="128"/>
      <scheme val="minor"/>
    </font>
    <font>
      <sz val="10"/>
      <color rgb="FF222222"/>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b/>
      <sz val="1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double">
        <color indexed="64"/>
      </top>
      <bottom style="thin">
        <color auto="1"/>
      </bottom>
      <diagonal/>
    </border>
    <border>
      <left style="thin">
        <color auto="1"/>
      </left>
      <right style="thin">
        <color auto="1"/>
      </right>
      <top style="thin">
        <color auto="1"/>
      </top>
      <bottom style="medium">
        <color indexed="64"/>
      </bottom>
      <diagonal/>
    </border>
    <border>
      <left/>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8" fillId="0" borderId="0">
      <protection locked="0"/>
    </xf>
    <xf numFmtId="0" fontId="19" fillId="0" borderId="0" applyProtection="0">
      <protection locked="0"/>
    </xf>
    <xf numFmtId="0" fontId="21" fillId="0" borderId="0">
      <alignment vertical="center"/>
    </xf>
    <xf numFmtId="38" fontId="21" fillId="0" borderId="0" applyFont="0" applyFill="0" applyBorder="0" applyAlignment="0" applyProtection="0">
      <alignment vertical="center"/>
    </xf>
    <xf numFmtId="38" fontId="22" fillId="0" borderId="0" applyFont="0" applyFill="0" applyBorder="0" applyAlignment="0" applyProtection="0">
      <alignment vertical="center"/>
    </xf>
  </cellStyleXfs>
  <cellXfs count="109">
    <xf numFmtId="0" fontId="0" fillId="0" borderId="0" xfId="0">
      <alignment vertical="center"/>
    </xf>
    <xf numFmtId="0" fontId="0" fillId="0" borderId="3" xfId="0" applyBorder="1">
      <alignment vertical="center"/>
    </xf>
    <xf numFmtId="38" fontId="0" fillId="0" borderId="1" xfId="1" applyFont="1" applyBorder="1">
      <alignment vertical="center"/>
    </xf>
    <xf numFmtId="40" fontId="0" fillId="0" borderId="1" xfId="1" applyNumberFormat="1" applyFont="1" applyBorder="1">
      <alignment vertical="center"/>
    </xf>
    <xf numFmtId="38" fontId="0" fillId="0" borderId="4" xfId="1" applyFont="1" applyBorder="1">
      <alignment vertical="center"/>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38" fontId="0" fillId="0" borderId="6" xfId="1" applyFont="1" applyBorder="1">
      <alignment vertical="center"/>
    </xf>
    <xf numFmtId="40" fontId="0" fillId="0" borderId="6" xfId="1" applyNumberFormat="1" applyFont="1" applyBorder="1">
      <alignment vertical="center"/>
    </xf>
    <xf numFmtId="38" fontId="0" fillId="0" borderId="7" xfId="1" applyFont="1" applyBorder="1">
      <alignment vertical="center"/>
    </xf>
    <xf numFmtId="40" fontId="0" fillId="0" borderId="7" xfId="1" applyNumberFormat="1" applyFont="1" applyBorder="1">
      <alignment vertical="center"/>
    </xf>
    <xf numFmtId="0" fontId="0" fillId="0" borderId="8" xfId="0" applyBorder="1" applyAlignment="1">
      <alignment horizontal="right" vertical="center"/>
    </xf>
    <xf numFmtId="40" fontId="0" fillId="0" borderId="9" xfId="1" applyNumberFormat="1" applyFont="1" applyBorder="1">
      <alignment vertical="center"/>
    </xf>
    <xf numFmtId="38" fontId="0" fillId="0" borderId="9" xfId="1" applyFont="1" applyBorder="1">
      <alignment vertical="center"/>
    </xf>
    <xf numFmtId="40" fontId="0" fillId="0" borderId="10" xfId="1" applyNumberFormat="1" applyFont="1" applyBorder="1">
      <alignment vertical="center"/>
    </xf>
    <xf numFmtId="0" fontId="0" fillId="3" borderId="6" xfId="0" applyFill="1" applyBorder="1" applyAlignment="1">
      <alignment horizontal="right" vertical="center"/>
    </xf>
    <xf numFmtId="0" fontId="0" fillId="3" borderId="1" xfId="0" applyFill="1" applyBorder="1" applyAlignment="1">
      <alignment horizontal="right" vertical="center"/>
    </xf>
    <xf numFmtId="0" fontId="0" fillId="3" borderId="7" xfId="0" applyFill="1" applyBorder="1" applyAlignment="1">
      <alignment horizontal="right" vertical="center"/>
    </xf>
    <xf numFmtId="0" fontId="0" fillId="4" borderId="5" xfId="0" applyFill="1" applyBorder="1" applyAlignment="1">
      <alignment horizontal="center" vertical="center"/>
    </xf>
    <xf numFmtId="0" fontId="4" fillId="4" borderId="5" xfId="0" applyFont="1" applyFill="1" applyBorder="1" applyAlignment="1">
      <alignment horizontal="center" vertical="center"/>
    </xf>
    <xf numFmtId="0" fontId="6" fillId="0" borderId="0" xfId="0" applyFont="1">
      <alignment vertical="center"/>
    </xf>
    <xf numFmtId="40" fontId="0" fillId="0" borderId="11" xfId="1" applyNumberFormat="1" applyFont="1" applyFill="1" applyBorder="1">
      <alignment vertical="center"/>
    </xf>
    <xf numFmtId="0" fontId="0" fillId="0" borderId="12" xfId="0" applyBorder="1">
      <alignment vertical="center"/>
    </xf>
    <xf numFmtId="0" fontId="0" fillId="2" borderId="0" xfId="0" applyFill="1">
      <alignment vertical="center"/>
    </xf>
    <xf numFmtId="0" fontId="3"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2" fontId="9" fillId="2" borderId="2" xfId="0" applyNumberFormat="1" applyFont="1" applyFill="1" applyBorder="1">
      <alignment vertical="center"/>
    </xf>
    <xf numFmtId="0" fontId="11" fillId="0" borderId="14" xfId="2" applyFont="1" applyBorder="1" applyAlignment="1">
      <alignment vertical="center"/>
    </xf>
    <xf numFmtId="0" fontId="11" fillId="0" borderId="15" xfId="2" applyFont="1" applyBorder="1" applyAlignment="1">
      <alignment vertical="center"/>
    </xf>
    <xf numFmtId="0" fontId="11" fillId="0" borderId="16" xfId="2" applyFont="1" applyBorder="1" applyAlignment="1">
      <alignment vertical="center"/>
    </xf>
    <xf numFmtId="0" fontId="11" fillId="0" borderId="0" xfId="2" applyFont="1" applyAlignment="1">
      <alignment vertical="center"/>
    </xf>
    <xf numFmtId="0" fontId="12" fillId="0" borderId="17" xfId="2" applyFont="1" applyBorder="1" applyAlignment="1">
      <alignment horizontal="centerContinuous" vertical="center"/>
    </xf>
    <xf numFmtId="0" fontId="12"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18" xfId="2" applyFont="1" applyBorder="1" applyAlignment="1">
      <alignment horizontal="centerContinuous" vertical="center"/>
    </xf>
    <xf numFmtId="0" fontId="11" fillId="0" borderId="17" xfId="2" applyFont="1" applyBorder="1" applyAlignment="1">
      <alignment vertical="center"/>
    </xf>
    <xf numFmtId="0" fontId="11" fillId="0" borderId="0" xfId="2" applyFont="1" applyBorder="1" applyAlignment="1">
      <alignment vertical="center"/>
    </xf>
    <xf numFmtId="0" fontId="11" fillId="0" borderId="18" xfId="2" applyFont="1" applyBorder="1" applyAlignment="1">
      <alignment vertical="center"/>
    </xf>
    <xf numFmtId="0" fontId="15" fillId="0" borderId="0" xfId="2" applyFont="1" applyBorder="1" applyAlignment="1">
      <alignment vertical="center"/>
    </xf>
    <xf numFmtId="0" fontId="15" fillId="0" borderId="18" xfId="2" applyFont="1" applyBorder="1" applyAlignment="1">
      <alignment vertical="center"/>
    </xf>
    <xf numFmtId="0" fontId="15" fillId="0" borderId="0" xfId="2" applyFont="1" applyAlignment="1">
      <alignment vertical="center"/>
    </xf>
    <xf numFmtId="0" fontId="15" fillId="0" borderId="17" xfId="2" applyFont="1" applyBorder="1" applyAlignment="1">
      <alignment vertical="center"/>
    </xf>
    <xf numFmtId="0" fontId="15" fillId="0" borderId="0" xfId="2" applyFont="1" applyBorder="1" applyAlignment="1">
      <alignment horizontal="left" vertical="center" indent="1"/>
    </xf>
    <xf numFmtId="0" fontId="15" fillId="0" borderId="19" xfId="2" applyFont="1" applyBorder="1" applyAlignment="1">
      <alignment vertical="center"/>
    </xf>
    <xf numFmtId="0" fontId="15" fillId="0" borderId="20" xfId="2" applyFont="1" applyBorder="1" applyAlignment="1">
      <alignment horizontal="distributed" vertical="center" justifyLastLine="1"/>
    </xf>
    <xf numFmtId="0" fontId="15" fillId="0" borderId="21" xfId="2" applyFont="1" applyBorder="1" applyAlignment="1">
      <alignment horizontal="distributed" vertical="center" justifyLastLine="1"/>
    </xf>
    <xf numFmtId="0" fontId="17" fillId="0" borderId="22" xfId="2" applyFont="1" applyBorder="1" applyAlignment="1">
      <alignment vertical="center"/>
    </xf>
    <xf numFmtId="0" fontId="15" fillId="0" borderId="22" xfId="2" applyFont="1" applyBorder="1" applyAlignment="1">
      <alignment vertical="center"/>
    </xf>
    <xf numFmtId="0" fontId="15" fillId="0" borderId="23" xfId="2" applyFont="1" applyBorder="1" applyAlignment="1">
      <alignment vertical="center"/>
    </xf>
    <xf numFmtId="0" fontId="15" fillId="0" borderId="19" xfId="2" applyFont="1" applyBorder="1" applyAlignment="1">
      <alignment horizontal="distributed" vertical="center" justifyLastLine="1"/>
    </xf>
    <xf numFmtId="0" fontId="15" fillId="0" borderId="25" xfId="2" applyFont="1" applyBorder="1" applyAlignment="1">
      <alignment horizontal="distributed" vertical="center" justifyLastLine="1"/>
    </xf>
    <xf numFmtId="0" fontId="17" fillId="0" borderId="26" xfId="2" applyFont="1" applyBorder="1" applyAlignment="1">
      <alignment vertical="center"/>
    </xf>
    <xf numFmtId="0" fontId="15" fillId="0" borderId="26" xfId="2" applyFont="1" applyBorder="1" applyAlignment="1">
      <alignment vertical="center"/>
    </xf>
    <xf numFmtId="0" fontId="15" fillId="0" borderId="27" xfId="2" applyFont="1" applyBorder="1" applyAlignment="1">
      <alignment vertical="center"/>
    </xf>
    <xf numFmtId="0" fontId="15" fillId="0" borderId="22" xfId="2" applyFont="1" applyBorder="1" applyAlignment="1">
      <alignment horizontal="left" vertical="center" indent="2"/>
    </xf>
    <xf numFmtId="0" fontId="17" fillId="0" borderId="26" xfId="2" applyFont="1" applyBorder="1" applyAlignment="1">
      <alignment horizontal="left" vertical="center" indent="2"/>
    </xf>
    <xf numFmtId="0" fontId="15" fillId="0" borderId="0" xfId="2" applyFont="1" applyBorder="1" applyAlignment="1">
      <alignment horizontal="left" vertical="center" indent="2"/>
    </xf>
    <xf numFmtId="0" fontId="11" fillId="0" borderId="0" xfId="2" applyFont="1"/>
    <xf numFmtId="0" fontId="11" fillId="0" borderId="18" xfId="2" applyFont="1" applyBorder="1"/>
    <xf numFmtId="0" fontId="11" fillId="0" borderId="17" xfId="2" applyFont="1" applyBorder="1" applyAlignment="1">
      <alignment horizontal="right" vertical="center" justifyLastLine="1"/>
    </xf>
    <xf numFmtId="0" fontId="11" fillId="0" borderId="0" xfId="2" applyFont="1" applyBorder="1" applyAlignment="1">
      <alignment horizontal="distributed" vertical="center" justifyLastLine="1"/>
    </xf>
    <xf numFmtId="0" fontId="11" fillId="0" borderId="0" xfId="2" applyFont="1" applyBorder="1" applyAlignment="1">
      <alignment horizontal="distributed" vertical="center"/>
    </xf>
    <xf numFmtId="0" fontId="11" fillId="0" borderId="18" xfId="2" applyFont="1" applyBorder="1" applyAlignment="1">
      <alignment horizontal="center" vertical="center"/>
    </xf>
    <xf numFmtId="0" fontId="11" fillId="0" borderId="0" xfId="2" applyFont="1" applyBorder="1" applyAlignment="1">
      <alignment horizontal="center" vertical="center"/>
    </xf>
    <xf numFmtId="0" fontId="11" fillId="0" borderId="0" xfId="2" applyFont="1" applyAlignment="1">
      <alignment horizontal="distributed" vertical="center"/>
    </xf>
    <xf numFmtId="0" fontId="11" fillId="0" borderId="17" xfId="2" applyFont="1" applyBorder="1" applyAlignment="1">
      <alignment horizontal="left" vertical="center" indent="3"/>
    </xf>
    <xf numFmtId="0" fontId="11" fillId="0" borderId="17" xfId="2" applyFont="1" applyBorder="1" applyAlignment="1">
      <alignment horizontal="left" vertical="center" indent="2"/>
    </xf>
    <xf numFmtId="0" fontId="20" fillId="0" borderId="0" xfId="2" applyFont="1" applyAlignment="1">
      <alignment vertical="center"/>
    </xf>
    <xf numFmtId="0" fontId="20" fillId="0" borderId="0" xfId="0" applyFont="1" applyAlignment="1">
      <alignment horizontal="left" vertical="center"/>
    </xf>
    <xf numFmtId="0" fontId="0" fillId="0" borderId="0" xfId="0">
      <alignment vertical="center"/>
    </xf>
    <xf numFmtId="0" fontId="23"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horizontal="left" vertical="center"/>
    </xf>
    <xf numFmtId="38" fontId="25" fillId="0" borderId="6" xfId="1" applyFont="1" applyBorder="1">
      <alignment vertical="center"/>
    </xf>
    <xf numFmtId="38" fontId="25" fillId="0" borderId="1" xfId="1" applyFont="1" applyBorder="1">
      <alignment vertical="center"/>
    </xf>
    <xf numFmtId="38" fontId="25" fillId="0" borderId="7" xfId="1" applyFont="1" applyBorder="1">
      <alignment vertical="center"/>
    </xf>
    <xf numFmtId="0" fontId="0" fillId="4" borderId="1" xfId="0" applyFill="1" applyBorder="1" applyAlignment="1">
      <alignment horizontal="center" vertical="center"/>
    </xf>
    <xf numFmtId="38" fontId="0" fillId="0" borderId="28" xfId="1" applyFont="1" applyBorder="1">
      <alignment vertical="center"/>
    </xf>
    <xf numFmtId="38" fontId="0" fillId="0" borderId="29" xfId="1" applyFont="1" applyBorder="1">
      <alignment vertical="center"/>
    </xf>
    <xf numFmtId="40" fontId="0" fillId="0" borderId="28" xfId="1" applyNumberFormat="1" applyFont="1" applyBorder="1">
      <alignment vertical="center"/>
    </xf>
    <xf numFmtId="40" fontId="0" fillId="0" borderId="29" xfId="1" applyNumberFormat="1" applyFont="1" applyBorder="1">
      <alignment vertical="center"/>
    </xf>
    <xf numFmtId="176" fontId="9" fillId="2" borderId="13" xfId="0" applyNumberFormat="1" applyFont="1" applyFill="1" applyBorder="1">
      <alignment vertical="center"/>
    </xf>
    <xf numFmtId="0" fontId="11" fillId="0" borderId="13" xfId="2" applyFont="1" applyBorder="1" applyAlignment="1">
      <alignment horizontal="left" vertical="center" indent="2"/>
    </xf>
    <xf numFmtId="0" fontId="11" fillId="0" borderId="30" xfId="2" applyFont="1" applyBorder="1" applyAlignment="1">
      <alignment vertical="center"/>
    </xf>
    <xf numFmtId="0" fontId="11" fillId="0" borderId="12" xfId="2" applyFont="1" applyBorder="1" applyAlignment="1">
      <alignment vertical="center"/>
    </xf>
    <xf numFmtId="38" fontId="26" fillId="0" borderId="6" xfId="1" applyFont="1" applyFill="1" applyBorder="1">
      <alignment vertical="center"/>
    </xf>
    <xf numFmtId="40" fontId="0" fillId="0" borderId="6" xfId="1" applyNumberFormat="1" applyFont="1" applyFill="1" applyBorder="1">
      <alignment vertical="center"/>
    </xf>
    <xf numFmtId="38" fontId="26" fillId="0" borderId="1" xfId="1" applyFont="1" applyFill="1" applyBorder="1">
      <alignment vertical="center"/>
    </xf>
    <xf numFmtId="40" fontId="0" fillId="0" borderId="1" xfId="1" applyNumberFormat="1" applyFont="1" applyFill="1" applyBorder="1">
      <alignment vertical="center"/>
    </xf>
    <xf numFmtId="38" fontId="26" fillId="0" borderId="7" xfId="1" applyFont="1" applyFill="1" applyBorder="1">
      <alignment vertical="center"/>
    </xf>
    <xf numFmtId="40" fontId="0" fillId="0" borderId="7" xfId="1" applyNumberFormat="1" applyFont="1" applyFill="1" applyBorder="1">
      <alignment vertical="center"/>
    </xf>
    <xf numFmtId="0" fontId="27" fillId="0" borderId="0" xfId="2" applyFont="1" applyAlignment="1">
      <alignment vertical="center"/>
    </xf>
    <xf numFmtId="0" fontId="12" fillId="0" borderId="17" xfId="2" applyFont="1" applyBorder="1" applyAlignment="1">
      <alignment horizontal="center" vertical="center"/>
    </xf>
    <xf numFmtId="0" fontId="12" fillId="0" borderId="0" xfId="2" applyFont="1" applyBorder="1" applyAlignment="1">
      <alignment horizontal="center" vertical="center"/>
    </xf>
    <xf numFmtId="0" fontId="12" fillId="0" borderId="18" xfId="2" applyFont="1" applyBorder="1" applyAlignment="1">
      <alignment horizontal="center" vertical="center"/>
    </xf>
    <xf numFmtId="0" fontId="15" fillId="0" borderId="17" xfId="2" applyFont="1" applyBorder="1" applyAlignment="1">
      <alignment horizontal="distributed" vertical="center" justifyLastLine="1"/>
    </xf>
    <xf numFmtId="0" fontId="15" fillId="0" borderId="24" xfId="2" applyFont="1" applyBorder="1" applyAlignment="1">
      <alignment horizontal="distributed" vertical="center" justifyLastLine="1"/>
    </xf>
    <xf numFmtId="5" fontId="14" fillId="0" borderId="0" xfId="2" applyNumberFormat="1" applyFont="1" applyBorder="1" applyAlignment="1">
      <alignment horizontal="left" vertical="center"/>
    </xf>
    <xf numFmtId="0" fontId="15" fillId="0" borderId="22" xfId="2" applyFont="1" applyBorder="1" applyAlignment="1">
      <alignment vertical="center" wrapText="1"/>
    </xf>
    <xf numFmtId="0" fontId="15" fillId="0" borderId="23" xfId="2" applyFont="1" applyBorder="1" applyAlignment="1">
      <alignment vertical="center" wrapText="1"/>
    </xf>
    <xf numFmtId="0" fontId="15" fillId="0" borderId="0" xfId="2" applyFont="1" applyBorder="1" applyAlignment="1">
      <alignment vertical="center" wrapText="1"/>
    </xf>
    <xf numFmtId="0" fontId="15" fillId="0" borderId="18" xfId="2" applyFont="1" applyBorder="1" applyAlignment="1">
      <alignment vertical="center" wrapText="1"/>
    </xf>
    <xf numFmtId="0" fontId="15" fillId="0" borderId="26" xfId="2" applyFont="1" applyBorder="1" applyAlignment="1">
      <alignment vertical="center" wrapText="1"/>
    </xf>
    <xf numFmtId="0" fontId="15" fillId="0" borderId="27" xfId="2" applyFont="1" applyBorder="1" applyAlignment="1">
      <alignment vertical="center" wrapText="1"/>
    </xf>
    <xf numFmtId="0" fontId="15" fillId="0" borderId="17" xfId="2" applyFont="1" applyBorder="1" applyAlignment="1">
      <alignment vertical="center" wrapText="1"/>
    </xf>
    <xf numFmtId="0" fontId="0" fillId="4" borderId="1" xfId="0" applyFill="1" applyBorder="1" applyAlignment="1">
      <alignment horizontal="center" vertical="center"/>
    </xf>
    <xf numFmtId="38" fontId="0" fillId="0" borderId="9" xfId="1"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cellXfs>
  <cellStyles count="8">
    <cellStyle name="桁区切り" xfId="1" builtinId="6"/>
    <cellStyle name="桁区切り 2" xfId="7"/>
    <cellStyle name="桁区切り 3" xfId="6"/>
    <cellStyle name="標準" xfId="0" builtinId="0"/>
    <cellStyle name="標準 2" xfId="5"/>
    <cellStyle name="標準(ｺﾞｼｯｸ)" xfId="3"/>
    <cellStyle name="標準（明朝）" xfId="4"/>
    <cellStyle name="標準_見積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551446</xdr:colOff>
      <xdr:row>28</xdr:row>
      <xdr:rowOff>37598</xdr:rowOff>
    </xdr:from>
    <xdr:to>
      <xdr:col>15</xdr:col>
      <xdr:colOff>132346</xdr:colOff>
      <xdr:row>30</xdr:row>
      <xdr:rowOff>142373</xdr:rowOff>
    </xdr:to>
    <xdr:sp macro="" textlink="">
      <xdr:nvSpPr>
        <xdr:cNvPr id="2" name="テキスト ボックス 1"/>
        <xdr:cNvSpPr txBox="1"/>
      </xdr:nvSpPr>
      <xdr:spPr>
        <a:xfrm>
          <a:off x="10209796" y="5304923"/>
          <a:ext cx="4772025" cy="476250"/>
        </a:xfrm>
        <a:prstGeom prst="rect">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806617</xdr:colOff>
      <xdr:row>1</xdr:row>
      <xdr:rowOff>169947</xdr:rowOff>
    </xdr:from>
    <xdr:to>
      <xdr:col>10</xdr:col>
      <xdr:colOff>168442</xdr:colOff>
      <xdr:row>4</xdr:row>
      <xdr:rowOff>151899</xdr:rowOff>
    </xdr:to>
    <xdr:sp macro="" textlink="">
      <xdr:nvSpPr>
        <xdr:cNvPr id="3" name="テキスト ボックス 2"/>
        <xdr:cNvSpPr txBox="1"/>
      </xdr:nvSpPr>
      <xdr:spPr>
        <a:xfrm>
          <a:off x="6312067" y="341397"/>
          <a:ext cx="3514725" cy="496302"/>
        </a:xfrm>
        <a:prstGeom prst="rect">
          <a:avLst/>
        </a:prstGeom>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2"/>
  <sheetViews>
    <sheetView showGridLines="0" tabSelected="1" view="pageBreakPreview" zoomScale="98" zoomScaleNormal="100" zoomScaleSheetLayoutView="98" workbookViewId="0">
      <selection activeCell="B8" sqref="B8"/>
    </sheetView>
  </sheetViews>
  <sheetFormatPr defaultRowHeight="18.95" customHeight="1"/>
  <cols>
    <col min="1" max="1" width="3.625" style="30" customWidth="1"/>
    <col min="2" max="2" width="7.75" style="30" customWidth="1"/>
    <col min="3" max="3" width="14" style="30" customWidth="1"/>
    <col min="4" max="4" width="3.625" style="30" customWidth="1"/>
    <col min="5" max="5" width="11.375" style="30" customWidth="1"/>
    <col min="6" max="6" width="3.625" style="30" customWidth="1"/>
    <col min="7" max="7" width="1.375" style="30" customWidth="1"/>
    <col min="8" max="9" width="12.625" style="30" customWidth="1"/>
    <col min="10" max="10" width="14.25" style="30" customWidth="1"/>
    <col min="11" max="11" width="2.625" style="30" customWidth="1"/>
    <col min="12" max="256" width="9" style="30"/>
    <col min="257" max="257" width="3.625" style="30" customWidth="1"/>
    <col min="258" max="258" width="7.75" style="30" customWidth="1"/>
    <col min="259" max="259" width="14" style="30" customWidth="1"/>
    <col min="260" max="260" width="3.625" style="30" customWidth="1"/>
    <col min="261" max="261" width="11.375" style="30" customWidth="1"/>
    <col min="262" max="263" width="3.625" style="30" customWidth="1"/>
    <col min="264" max="265" width="12.625" style="30" customWidth="1"/>
    <col min="266" max="266" width="14.25" style="30" customWidth="1"/>
    <col min="267" max="267" width="2.625" style="30" customWidth="1"/>
    <col min="268" max="512" width="9" style="30"/>
    <col min="513" max="513" width="3.625" style="30" customWidth="1"/>
    <col min="514" max="514" width="7.75" style="30" customWidth="1"/>
    <col min="515" max="515" width="14" style="30" customWidth="1"/>
    <col min="516" max="516" width="3.625" style="30" customWidth="1"/>
    <col min="517" max="517" width="11.375" style="30" customWidth="1"/>
    <col min="518" max="519" width="3.625" style="30" customWidth="1"/>
    <col min="520" max="521" width="12.625" style="30" customWidth="1"/>
    <col min="522" max="522" width="14.25" style="30" customWidth="1"/>
    <col min="523" max="523" width="2.625" style="30" customWidth="1"/>
    <col min="524" max="768" width="9" style="30"/>
    <col min="769" max="769" width="3.625" style="30" customWidth="1"/>
    <col min="770" max="770" width="7.75" style="30" customWidth="1"/>
    <col min="771" max="771" width="14" style="30" customWidth="1"/>
    <col min="772" max="772" width="3.625" style="30" customWidth="1"/>
    <col min="773" max="773" width="11.375" style="30" customWidth="1"/>
    <col min="774" max="775" width="3.625" style="30" customWidth="1"/>
    <col min="776" max="777" width="12.625" style="30" customWidth="1"/>
    <col min="778" max="778" width="14.25" style="30" customWidth="1"/>
    <col min="779" max="779" width="2.625" style="30" customWidth="1"/>
    <col min="780" max="1024" width="9" style="30"/>
    <col min="1025" max="1025" width="3.625" style="30" customWidth="1"/>
    <col min="1026" max="1026" width="7.75" style="30" customWidth="1"/>
    <col min="1027" max="1027" width="14" style="30" customWidth="1"/>
    <col min="1028" max="1028" width="3.625" style="30" customWidth="1"/>
    <col min="1029" max="1029" width="11.375" style="30" customWidth="1"/>
    <col min="1030" max="1031" width="3.625" style="30" customWidth="1"/>
    <col min="1032" max="1033" width="12.625" style="30" customWidth="1"/>
    <col min="1034" max="1034" width="14.25" style="30" customWidth="1"/>
    <col min="1035" max="1035" width="2.625" style="30" customWidth="1"/>
    <col min="1036" max="1280" width="9" style="30"/>
    <col min="1281" max="1281" width="3.625" style="30" customWidth="1"/>
    <col min="1282" max="1282" width="7.75" style="30" customWidth="1"/>
    <col min="1283" max="1283" width="14" style="30" customWidth="1"/>
    <col min="1284" max="1284" width="3.625" style="30" customWidth="1"/>
    <col min="1285" max="1285" width="11.375" style="30" customWidth="1"/>
    <col min="1286" max="1287" width="3.625" style="30" customWidth="1"/>
    <col min="1288" max="1289" width="12.625" style="30" customWidth="1"/>
    <col min="1290" max="1290" width="14.25" style="30" customWidth="1"/>
    <col min="1291" max="1291" width="2.625" style="30" customWidth="1"/>
    <col min="1292" max="1536" width="9" style="30"/>
    <col min="1537" max="1537" width="3.625" style="30" customWidth="1"/>
    <col min="1538" max="1538" width="7.75" style="30" customWidth="1"/>
    <col min="1539" max="1539" width="14" style="30" customWidth="1"/>
    <col min="1540" max="1540" width="3.625" style="30" customWidth="1"/>
    <col min="1541" max="1541" width="11.375" style="30" customWidth="1"/>
    <col min="1542" max="1543" width="3.625" style="30" customWidth="1"/>
    <col min="1544" max="1545" width="12.625" style="30" customWidth="1"/>
    <col min="1546" max="1546" width="14.25" style="30" customWidth="1"/>
    <col min="1547" max="1547" width="2.625" style="30" customWidth="1"/>
    <col min="1548" max="1792" width="9" style="30"/>
    <col min="1793" max="1793" width="3.625" style="30" customWidth="1"/>
    <col min="1794" max="1794" width="7.75" style="30" customWidth="1"/>
    <col min="1795" max="1795" width="14" style="30" customWidth="1"/>
    <col min="1796" max="1796" width="3.625" style="30" customWidth="1"/>
    <col min="1797" max="1797" width="11.375" style="30" customWidth="1"/>
    <col min="1798" max="1799" width="3.625" style="30" customWidth="1"/>
    <col min="1800" max="1801" width="12.625" style="30" customWidth="1"/>
    <col min="1802" max="1802" width="14.25" style="30" customWidth="1"/>
    <col min="1803" max="1803" width="2.625" style="30" customWidth="1"/>
    <col min="1804" max="2048" width="9" style="30"/>
    <col min="2049" max="2049" width="3.625" style="30" customWidth="1"/>
    <col min="2050" max="2050" width="7.75" style="30" customWidth="1"/>
    <col min="2051" max="2051" width="14" style="30" customWidth="1"/>
    <col min="2052" max="2052" width="3.625" style="30" customWidth="1"/>
    <col min="2053" max="2053" width="11.375" style="30" customWidth="1"/>
    <col min="2054" max="2055" width="3.625" style="30" customWidth="1"/>
    <col min="2056" max="2057" width="12.625" style="30" customWidth="1"/>
    <col min="2058" max="2058" width="14.25" style="30" customWidth="1"/>
    <col min="2059" max="2059" width="2.625" style="30" customWidth="1"/>
    <col min="2060" max="2304" width="9" style="30"/>
    <col min="2305" max="2305" width="3.625" style="30" customWidth="1"/>
    <col min="2306" max="2306" width="7.75" style="30" customWidth="1"/>
    <col min="2307" max="2307" width="14" style="30" customWidth="1"/>
    <col min="2308" max="2308" width="3.625" style="30" customWidth="1"/>
    <col min="2309" max="2309" width="11.375" style="30" customWidth="1"/>
    <col min="2310" max="2311" width="3.625" style="30" customWidth="1"/>
    <col min="2312" max="2313" width="12.625" style="30" customWidth="1"/>
    <col min="2314" max="2314" width="14.25" style="30" customWidth="1"/>
    <col min="2315" max="2315" width="2.625" style="30" customWidth="1"/>
    <col min="2316" max="2560" width="9" style="30"/>
    <col min="2561" max="2561" width="3.625" style="30" customWidth="1"/>
    <col min="2562" max="2562" width="7.75" style="30" customWidth="1"/>
    <col min="2563" max="2563" width="14" style="30" customWidth="1"/>
    <col min="2564" max="2564" width="3.625" style="30" customWidth="1"/>
    <col min="2565" max="2565" width="11.375" style="30" customWidth="1"/>
    <col min="2566" max="2567" width="3.625" style="30" customWidth="1"/>
    <col min="2568" max="2569" width="12.625" style="30" customWidth="1"/>
    <col min="2570" max="2570" width="14.25" style="30" customWidth="1"/>
    <col min="2571" max="2571" width="2.625" style="30" customWidth="1"/>
    <col min="2572" max="2816" width="9" style="30"/>
    <col min="2817" max="2817" width="3.625" style="30" customWidth="1"/>
    <col min="2818" max="2818" width="7.75" style="30" customWidth="1"/>
    <col min="2819" max="2819" width="14" style="30" customWidth="1"/>
    <col min="2820" max="2820" width="3.625" style="30" customWidth="1"/>
    <col min="2821" max="2821" width="11.375" style="30" customWidth="1"/>
    <col min="2822" max="2823" width="3.625" style="30" customWidth="1"/>
    <col min="2824" max="2825" width="12.625" style="30" customWidth="1"/>
    <col min="2826" max="2826" width="14.25" style="30" customWidth="1"/>
    <col min="2827" max="2827" width="2.625" style="30" customWidth="1"/>
    <col min="2828" max="3072" width="9" style="30"/>
    <col min="3073" max="3073" width="3.625" style="30" customWidth="1"/>
    <col min="3074" max="3074" width="7.75" style="30" customWidth="1"/>
    <col min="3075" max="3075" width="14" style="30" customWidth="1"/>
    <col min="3076" max="3076" width="3.625" style="30" customWidth="1"/>
    <col min="3077" max="3077" width="11.375" style="30" customWidth="1"/>
    <col min="3078" max="3079" width="3.625" style="30" customWidth="1"/>
    <col min="3080" max="3081" width="12.625" style="30" customWidth="1"/>
    <col min="3082" max="3082" width="14.25" style="30" customWidth="1"/>
    <col min="3083" max="3083" width="2.625" style="30" customWidth="1"/>
    <col min="3084" max="3328" width="9" style="30"/>
    <col min="3329" max="3329" width="3.625" style="30" customWidth="1"/>
    <col min="3330" max="3330" width="7.75" style="30" customWidth="1"/>
    <col min="3331" max="3331" width="14" style="30" customWidth="1"/>
    <col min="3332" max="3332" width="3.625" style="30" customWidth="1"/>
    <col min="3333" max="3333" width="11.375" style="30" customWidth="1"/>
    <col min="3334" max="3335" width="3.625" style="30" customWidth="1"/>
    <col min="3336" max="3337" width="12.625" style="30" customWidth="1"/>
    <col min="3338" max="3338" width="14.25" style="30" customWidth="1"/>
    <col min="3339" max="3339" width="2.625" style="30" customWidth="1"/>
    <col min="3340" max="3584" width="9" style="30"/>
    <col min="3585" max="3585" width="3.625" style="30" customWidth="1"/>
    <col min="3586" max="3586" width="7.75" style="30" customWidth="1"/>
    <col min="3587" max="3587" width="14" style="30" customWidth="1"/>
    <col min="3588" max="3588" width="3.625" style="30" customWidth="1"/>
    <col min="3589" max="3589" width="11.375" style="30" customWidth="1"/>
    <col min="3590" max="3591" width="3.625" style="30" customWidth="1"/>
    <col min="3592" max="3593" width="12.625" style="30" customWidth="1"/>
    <col min="3594" max="3594" width="14.25" style="30" customWidth="1"/>
    <col min="3595" max="3595" width="2.625" style="30" customWidth="1"/>
    <col min="3596" max="3840" width="9" style="30"/>
    <col min="3841" max="3841" width="3.625" style="30" customWidth="1"/>
    <col min="3842" max="3842" width="7.75" style="30" customWidth="1"/>
    <col min="3843" max="3843" width="14" style="30" customWidth="1"/>
    <col min="3844" max="3844" width="3.625" style="30" customWidth="1"/>
    <col min="3845" max="3845" width="11.375" style="30" customWidth="1"/>
    <col min="3846" max="3847" width="3.625" style="30" customWidth="1"/>
    <col min="3848" max="3849" width="12.625" style="30" customWidth="1"/>
    <col min="3850" max="3850" width="14.25" style="30" customWidth="1"/>
    <col min="3851" max="3851" width="2.625" style="30" customWidth="1"/>
    <col min="3852" max="4096" width="9" style="30"/>
    <col min="4097" max="4097" width="3.625" style="30" customWidth="1"/>
    <col min="4098" max="4098" width="7.75" style="30" customWidth="1"/>
    <col min="4099" max="4099" width="14" style="30" customWidth="1"/>
    <col min="4100" max="4100" width="3.625" style="30" customWidth="1"/>
    <col min="4101" max="4101" width="11.375" style="30" customWidth="1"/>
    <col min="4102" max="4103" width="3.625" style="30" customWidth="1"/>
    <col min="4104" max="4105" width="12.625" style="30" customWidth="1"/>
    <col min="4106" max="4106" width="14.25" style="30" customWidth="1"/>
    <col min="4107" max="4107" width="2.625" style="30" customWidth="1"/>
    <col min="4108" max="4352" width="9" style="30"/>
    <col min="4353" max="4353" width="3.625" style="30" customWidth="1"/>
    <col min="4354" max="4354" width="7.75" style="30" customWidth="1"/>
    <col min="4355" max="4355" width="14" style="30" customWidth="1"/>
    <col min="4356" max="4356" width="3.625" style="30" customWidth="1"/>
    <col min="4357" max="4357" width="11.375" style="30" customWidth="1"/>
    <col min="4358" max="4359" width="3.625" style="30" customWidth="1"/>
    <col min="4360" max="4361" width="12.625" style="30" customWidth="1"/>
    <col min="4362" max="4362" width="14.25" style="30" customWidth="1"/>
    <col min="4363" max="4363" width="2.625" style="30" customWidth="1"/>
    <col min="4364" max="4608" width="9" style="30"/>
    <col min="4609" max="4609" width="3.625" style="30" customWidth="1"/>
    <col min="4610" max="4610" width="7.75" style="30" customWidth="1"/>
    <col min="4611" max="4611" width="14" style="30" customWidth="1"/>
    <col min="4612" max="4612" width="3.625" style="30" customWidth="1"/>
    <col min="4613" max="4613" width="11.375" style="30" customWidth="1"/>
    <col min="4614" max="4615" width="3.625" style="30" customWidth="1"/>
    <col min="4616" max="4617" width="12.625" style="30" customWidth="1"/>
    <col min="4618" max="4618" width="14.25" style="30" customWidth="1"/>
    <col min="4619" max="4619" width="2.625" style="30" customWidth="1"/>
    <col min="4620" max="4864" width="9" style="30"/>
    <col min="4865" max="4865" width="3.625" style="30" customWidth="1"/>
    <col min="4866" max="4866" width="7.75" style="30" customWidth="1"/>
    <col min="4867" max="4867" width="14" style="30" customWidth="1"/>
    <col min="4868" max="4868" width="3.625" style="30" customWidth="1"/>
    <col min="4869" max="4869" width="11.375" style="30" customWidth="1"/>
    <col min="4870" max="4871" width="3.625" style="30" customWidth="1"/>
    <col min="4872" max="4873" width="12.625" style="30" customWidth="1"/>
    <col min="4874" max="4874" width="14.25" style="30" customWidth="1"/>
    <col min="4875" max="4875" width="2.625" style="30" customWidth="1"/>
    <col min="4876" max="5120" width="9" style="30"/>
    <col min="5121" max="5121" width="3.625" style="30" customWidth="1"/>
    <col min="5122" max="5122" width="7.75" style="30" customWidth="1"/>
    <col min="5123" max="5123" width="14" style="30" customWidth="1"/>
    <col min="5124" max="5124" width="3.625" style="30" customWidth="1"/>
    <col min="5125" max="5125" width="11.375" style="30" customWidth="1"/>
    <col min="5126" max="5127" width="3.625" style="30" customWidth="1"/>
    <col min="5128" max="5129" width="12.625" style="30" customWidth="1"/>
    <col min="5130" max="5130" width="14.25" style="30" customWidth="1"/>
    <col min="5131" max="5131" width="2.625" style="30" customWidth="1"/>
    <col min="5132" max="5376" width="9" style="30"/>
    <col min="5377" max="5377" width="3.625" style="30" customWidth="1"/>
    <col min="5378" max="5378" width="7.75" style="30" customWidth="1"/>
    <col min="5379" max="5379" width="14" style="30" customWidth="1"/>
    <col min="5380" max="5380" width="3.625" style="30" customWidth="1"/>
    <col min="5381" max="5381" width="11.375" style="30" customWidth="1"/>
    <col min="5382" max="5383" width="3.625" style="30" customWidth="1"/>
    <col min="5384" max="5385" width="12.625" style="30" customWidth="1"/>
    <col min="5386" max="5386" width="14.25" style="30" customWidth="1"/>
    <col min="5387" max="5387" width="2.625" style="30" customWidth="1"/>
    <col min="5388" max="5632" width="9" style="30"/>
    <col min="5633" max="5633" width="3.625" style="30" customWidth="1"/>
    <col min="5634" max="5634" width="7.75" style="30" customWidth="1"/>
    <col min="5635" max="5635" width="14" style="30" customWidth="1"/>
    <col min="5636" max="5636" width="3.625" style="30" customWidth="1"/>
    <col min="5637" max="5637" width="11.375" style="30" customWidth="1"/>
    <col min="5638" max="5639" width="3.625" style="30" customWidth="1"/>
    <col min="5640" max="5641" width="12.625" style="30" customWidth="1"/>
    <col min="5642" max="5642" width="14.25" style="30" customWidth="1"/>
    <col min="5643" max="5643" width="2.625" style="30" customWidth="1"/>
    <col min="5644" max="5888" width="9" style="30"/>
    <col min="5889" max="5889" width="3.625" style="30" customWidth="1"/>
    <col min="5890" max="5890" width="7.75" style="30" customWidth="1"/>
    <col min="5891" max="5891" width="14" style="30" customWidth="1"/>
    <col min="5892" max="5892" width="3.625" style="30" customWidth="1"/>
    <col min="5893" max="5893" width="11.375" style="30" customWidth="1"/>
    <col min="5894" max="5895" width="3.625" style="30" customWidth="1"/>
    <col min="5896" max="5897" width="12.625" style="30" customWidth="1"/>
    <col min="5898" max="5898" width="14.25" style="30" customWidth="1"/>
    <col min="5899" max="5899" width="2.625" style="30" customWidth="1"/>
    <col min="5900" max="6144" width="9" style="30"/>
    <col min="6145" max="6145" width="3.625" style="30" customWidth="1"/>
    <col min="6146" max="6146" width="7.75" style="30" customWidth="1"/>
    <col min="6147" max="6147" width="14" style="30" customWidth="1"/>
    <col min="6148" max="6148" width="3.625" style="30" customWidth="1"/>
    <col min="6149" max="6149" width="11.375" style="30" customWidth="1"/>
    <col min="6150" max="6151" width="3.625" style="30" customWidth="1"/>
    <col min="6152" max="6153" width="12.625" style="30" customWidth="1"/>
    <col min="6154" max="6154" width="14.25" style="30" customWidth="1"/>
    <col min="6155" max="6155" width="2.625" style="30" customWidth="1"/>
    <col min="6156" max="6400" width="9" style="30"/>
    <col min="6401" max="6401" width="3.625" style="30" customWidth="1"/>
    <col min="6402" max="6402" width="7.75" style="30" customWidth="1"/>
    <col min="6403" max="6403" width="14" style="30" customWidth="1"/>
    <col min="6404" max="6404" width="3.625" style="30" customWidth="1"/>
    <col min="6405" max="6405" width="11.375" style="30" customWidth="1"/>
    <col min="6406" max="6407" width="3.625" style="30" customWidth="1"/>
    <col min="6408" max="6409" width="12.625" style="30" customWidth="1"/>
    <col min="6410" max="6410" width="14.25" style="30" customWidth="1"/>
    <col min="6411" max="6411" width="2.625" style="30" customWidth="1"/>
    <col min="6412" max="6656" width="9" style="30"/>
    <col min="6657" max="6657" width="3.625" style="30" customWidth="1"/>
    <col min="6658" max="6658" width="7.75" style="30" customWidth="1"/>
    <col min="6659" max="6659" width="14" style="30" customWidth="1"/>
    <col min="6660" max="6660" width="3.625" style="30" customWidth="1"/>
    <col min="6661" max="6661" width="11.375" style="30" customWidth="1"/>
    <col min="6662" max="6663" width="3.625" style="30" customWidth="1"/>
    <col min="6664" max="6665" width="12.625" style="30" customWidth="1"/>
    <col min="6666" max="6666" width="14.25" style="30" customWidth="1"/>
    <col min="6667" max="6667" width="2.625" style="30" customWidth="1"/>
    <col min="6668" max="6912" width="9" style="30"/>
    <col min="6913" max="6913" width="3.625" style="30" customWidth="1"/>
    <col min="6914" max="6914" width="7.75" style="30" customWidth="1"/>
    <col min="6915" max="6915" width="14" style="30" customWidth="1"/>
    <col min="6916" max="6916" width="3.625" style="30" customWidth="1"/>
    <col min="6917" max="6917" width="11.375" style="30" customWidth="1"/>
    <col min="6918" max="6919" width="3.625" style="30" customWidth="1"/>
    <col min="6920" max="6921" width="12.625" style="30" customWidth="1"/>
    <col min="6922" max="6922" width="14.25" style="30" customWidth="1"/>
    <col min="6923" max="6923" width="2.625" style="30" customWidth="1"/>
    <col min="6924" max="7168" width="9" style="30"/>
    <col min="7169" max="7169" width="3.625" style="30" customWidth="1"/>
    <col min="7170" max="7170" width="7.75" style="30" customWidth="1"/>
    <col min="7171" max="7171" width="14" style="30" customWidth="1"/>
    <col min="7172" max="7172" width="3.625" style="30" customWidth="1"/>
    <col min="7173" max="7173" width="11.375" style="30" customWidth="1"/>
    <col min="7174" max="7175" width="3.625" style="30" customWidth="1"/>
    <col min="7176" max="7177" width="12.625" style="30" customWidth="1"/>
    <col min="7178" max="7178" width="14.25" style="30" customWidth="1"/>
    <col min="7179" max="7179" width="2.625" style="30" customWidth="1"/>
    <col min="7180" max="7424" width="9" style="30"/>
    <col min="7425" max="7425" width="3.625" style="30" customWidth="1"/>
    <col min="7426" max="7426" width="7.75" style="30" customWidth="1"/>
    <col min="7427" max="7427" width="14" style="30" customWidth="1"/>
    <col min="7428" max="7428" width="3.625" style="30" customWidth="1"/>
    <col min="7429" max="7429" width="11.375" style="30" customWidth="1"/>
    <col min="7430" max="7431" width="3.625" style="30" customWidth="1"/>
    <col min="7432" max="7433" width="12.625" style="30" customWidth="1"/>
    <col min="7434" max="7434" width="14.25" style="30" customWidth="1"/>
    <col min="7435" max="7435" width="2.625" style="30" customWidth="1"/>
    <col min="7436" max="7680" width="9" style="30"/>
    <col min="7681" max="7681" width="3.625" style="30" customWidth="1"/>
    <col min="7682" max="7682" width="7.75" style="30" customWidth="1"/>
    <col min="7683" max="7683" width="14" style="30" customWidth="1"/>
    <col min="7684" max="7684" width="3.625" style="30" customWidth="1"/>
    <col min="7685" max="7685" width="11.375" style="30" customWidth="1"/>
    <col min="7686" max="7687" width="3.625" style="30" customWidth="1"/>
    <col min="7688" max="7689" width="12.625" style="30" customWidth="1"/>
    <col min="7690" max="7690" width="14.25" style="30" customWidth="1"/>
    <col min="7691" max="7691" width="2.625" style="30" customWidth="1"/>
    <col min="7692" max="7936" width="9" style="30"/>
    <col min="7937" max="7937" width="3.625" style="30" customWidth="1"/>
    <col min="7938" max="7938" width="7.75" style="30" customWidth="1"/>
    <col min="7939" max="7939" width="14" style="30" customWidth="1"/>
    <col min="7940" max="7940" width="3.625" style="30" customWidth="1"/>
    <col min="7941" max="7941" width="11.375" style="30" customWidth="1"/>
    <col min="7942" max="7943" width="3.625" style="30" customWidth="1"/>
    <col min="7944" max="7945" width="12.625" style="30" customWidth="1"/>
    <col min="7946" max="7946" width="14.25" style="30" customWidth="1"/>
    <col min="7947" max="7947" width="2.625" style="30" customWidth="1"/>
    <col min="7948" max="8192" width="9" style="30"/>
    <col min="8193" max="8193" width="3.625" style="30" customWidth="1"/>
    <col min="8194" max="8194" width="7.75" style="30" customWidth="1"/>
    <col min="8195" max="8195" width="14" style="30" customWidth="1"/>
    <col min="8196" max="8196" width="3.625" style="30" customWidth="1"/>
    <col min="8197" max="8197" width="11.375" style="30" customWidth="1"/>
    <col min="8198" max="8199" width="3.625" style="30" customWidth="1"/>
    <col min="8200" max="8201" width="12.625" style="30" customWidth="1"/>
    <col min="8202" max="8202" width="14.25" style="30" customWidth="1"/>
    <col min="8203" max="8203" width="2.625" style="30" customWidth="1"/>
    <col min="8204" max="8448" width="9" style="30"/>
    <col min="8449" max="8449" width="3.625" style="30" customWidth="1"/>
    <col min="8450" max="8450" width="7.75" style="30" customWidth="1"/>
    <col min="8451" max="8451" width="14" style="30" customWidth="1"/>
    <col min="8452" max="8452" width="3.625" style="30" customWidth="1"/>
    <col min="8453" max="8453" width="11.375" style="30" customWidth="1"/>
    <col min="8454" max="8455" width="3.625" style="30" customWidth="1"/>
    <col min="8456" max="8457" width="12.625" style="30" customWidth="1"/>
    <col min="8458" max="8458" width="14.25" style="30" customWidth="1"/>
    <col min="8459" max="8459" width="2.625" style="30" customWidth="1"/>
    <col min="8460" max="8704" width="9" style="30"/>
    <col min="8705" max="8705" width="3.625" style="30" customWidth="1"/>
    <col min="8706" max="8706" width="7.75" style="30" customWidth="1"/>
    <col min="8707" max="8707" width="14" style="30" customWidth="1"/>
    <col min="8708" max="8708" width="3.625" style="30" customWidth="1"/>
    <col min="8709" max="8709" width="11.375" style="30" customWidth="1"/>
    <col min="8710" max="8711" width="3.625" style="30" customWidth="1"/>
    <col min="8712" max="8713" width="12.625" style="30" customWidth="1"/>
    <col min="8714" max="8714" width="14.25" style="30" customWidth="1"/>
    <col min="8715" max="8715" width="2.625" style="30" customWidth="1"/>
    <col min="8716" max="8960" width="9" style="30"/>
    <col min="8961" max="8961" width="3.625" style="30" customWidth="1"/>
    <col min="8962" max="8962" width="7.75" style="30" customWidth="1"/>
    <col min="8963" max="8963" width="14" style="30" customWidth="1"/>
    <col min="8964" max="8964" width="3.625" style="30" customWidth="1"/>
    <col min="8965" max="8965" width="11.375" style="30" customWidth="1"/>
    <col min="8966" max="8967" width="3.625" style="30" customWidth="1"/>
    <col min="8968" max="8969" width="12.625" style="30" customWidth="1"/>
    <col min="8970" max="8970" width="14.25" style="30" customWidth="1"/>
    <col min="8971" max="8971" width="2.625" style="30" customWidth="1"/>
    <col min="8972" max="9216" width="9" style="30"/>
    <col min="9217" max="9217" width="3.625" style="30" customWidth="1"/>
    <col min="9218" max="9218" width="7.75" style="30" customWidth="1"/>
    <col min="9219" max="9219" width="14" style="30" customWidth="1"/>
    <col min="9220" max="9220" width="3.625" style="30" customWidth="1"/>
    <col min="9221" max="9221" width="11.375" style="30" customWidth="1"/>
    <col min="9222" max="9223" width="3.625" style="30" customWidth="1"/>
    <col min="9224" max="9225" width="12.625" style="30" customWidth="1"/>
    <col min="9226" max="9226" width="14.25" style="30" customWidth="1"/>
    <col min="9227" max="9227" width="2.625" style="30" customWidth="1"/>
    <col min="9228" max="9472" width="9" style="30"/>
    <col min="9473" max="9473" width="3.625" style="30" customWidth="1"/>
    <col min="9474" max="9474" width="7.75" style="30" customWidth="1"/>
    <col min="9475" max="9475" width="14" style="30" customWidth="1"/>
    <col min="9476" max="9476" width="3.625" style="30" customWidth="1"/>
    <col min="9477" max="9477" width="11.375" style="30" customWidth="1"/>
    <col min="9478" max="9479" width="3.625" style="30" customWidth="1"/>
    <col min="9480" max="9481" width="12.625" style="30" customWidth="1"/>
    <col min="9482" max="9482" width="14.25" style="30" customWidth="1"/>
    <col min="9483" max="9483" width="2.625" style="30" customWidth="1"/>
    <col min="9484" max="9728" width="9" style="30"/>
    <col min="9729" max="9729" width="3.625" style="30" customWidth="1"/>
    <col min="9730" max="9730" width="7.75" style="30" customWidth="1"/>
    <col min="9731" max="9731" width="14" style="30" customWidth="1"/>
    <col min="9732" max="9732" width="3.625" style="30" customWidth="1"/>
    <col min="9733" max="9733" width="11.375" style="30" customWidth="1"/>
    <col min="9734" max="9735" width="3.625" style="30" customWidth="1"/>
    <col min="9736" max="9737" width="12.625" style="30" customWidth="1"/>
    <col min="9738" max="9738" width="14.25" style="30" customWidth="1"/>
    <col min="9739" max="9739" width="2.625" style="30" customWidth="1"/>
    <col min="9740" max="9984" width="9" style="30"/>
    <col min="9985" max="9985" width="3.625" style="30" customWidth="1"/>
    <col min="9986" max="9986" width="7.75" style="30" customWidth="1"/>
    <col min="9987" max="9987" width="14" style="30" customWidth="1"/>
    <col min="9988" max="9988" width="3.625" style="30" customWidth="1"/>
    <col min="9989" max="9989" width="11.375" style="30" customWidth="1"/>
    <col min="9990" max="9991" width="3.625" style="30" customWidth="1"/>
    <col min="9992" max="9993" width="12.625" style="30" customWidth="1"/>
    <col min="9994" max="9994" width="14.25" style="30" customWidth="1"/>
    <col min="9995" max="9995" width="2.625" style="30" customWidth="1"/>
    <col min="9996" max="10240" width="9" style="30"/>
    <col min="10241" max="10241" width="3.625" style="30" customWidth="1"/>
    <col min="10242" max="10242" width="7.75" style="30" customWidth="1"/>
    <col min="10243" max="10243" width="14" style="30" customWidth="1"/>
    <col min="10244" max="10244" width="3.625" style="30" customWidth="1"/>
    <col min="10245" max="10245" width="11.375" style="30" customWidth="1"/>
    <col min="10246" max="10247" width="3.625" style="30" customWidth="1"/>
    <col min="10248" max="10249" width="12.625" style="30" customWidth="1"/>
    <col min="10250" max="10250" width="14.25" style="30" customWidth="1"/>
    <col min="10251" max="10251" width="2.625" style="30" customWidth="1"/>
    <col min="10252" max="10496" width="9" style="30"/>
    <col min="10497" max="10497" width="3.625" style="30" customWidth="1"/>
    <col min="10498" max="10498" width="7.75" style="30" customWidth="1"/>
    <col min="10499" max="10499" width="14" style="30" customWidth="1"/>
    <col min="10500" max="10500" width="3.625" style="30" customWidth="1"/>
    <col min="10501" max="10501" width="11.375" style="30" customWidth="1"/>
    <col min="10502" max="10503" width="3.625" style="30" customWidth="1"/>
    <col min="10504" max="10505" width="12.625" style="30" customWidth="1"/>
    <col min="10506" max="10506" width="14.25" style="30" customWidth="1"/>
    <col min="10507" max="10507" width="2.625" style="30" customWidth="1"/>
    <col min="10508" max="10752" width="9" style="30"/>
    <col min="10753" max="10753" width="3.625" style="30" customWidth="1"/>
    <col min="10754" max="10754" width="7.75" style="30" customWidth="1"/>
    <col min="10755" max="10755" width="14" style="30" customWidth="1"/>
    <col min="10756" max="10756" width="3.625" style="30" customWidth="1"/>
    <col min="10757" max="10757" width="11.375" style="30" customWidth="1"/>
    <col min="10758" max="10759" width="3.625" style="30" customWidth="1"/>
    <col min="10760" max="10761" width="12.625" style="30" customWidth="1"/>
    <col min="10762" max="10762" width="14.25" style="30" customWidth="1"/>
    <col min="10763" max="10763" width="2.625" style="30" customWidth="1"/>
    <col min="10764" max="11008" width="9" style="30"/>
    <col min="11009" max="11009" width="3.625" style="30" customWidth="1"/>
    <col min="11010" max="11010" width="7.75" style="30" customWidth="1"/>
    <col min="11011" max="11011" width="14" style="30" customWidth="1"/>
    <col min="11012" max="11012" width="3.625" style="30" customWidth="1"/>
    <col min="11013" max="11013" width="11.375" style="30" customWidth="1"/>
    <col min="11014" max="11015" width="3.625" style="30" customWidth="1"/>
    <col min="11016" max="11017" width="12.625" style="30" customWidth="1"/>
    <col min="11018" max="11018" width="14.25" style="30" customWidth="1"/>
    <col min="11019" max="11019" width="2.625" style="30" customWidth="1"/>
    <col min="11020" max="11264" width="9" style="30"/>
    <col min="11265" max="11265" width="3.625" style="30" customWidth="1"/>
    <col min="11266" max="11266" width="7.75" style="30" customWidth="1"/>
    <col min="11267" max="11267" width="14" style="30" customWidth="1"/>
    <col min="11268" max="11268" width="3.625" style="30" customWidth="1"/>
    <col min="11269" max="11269" width="11.375" style="30" customWidth="1"/>
    <col min="11270" max="11271" width="3.625" style="30" customWidth="1"/>
    <col min="11272" max="11273" width="12.625" style="30" customWidth="1"/>
    <col min="11274" max="11274" width="14.25" style="30" customWidth="1"/>
    <col min="11275" max="11275" width="2.625" style="30" customWidth="1"/>
    <col min="11276" max="11520" width="9" style="30"/>
    <col min="11521" max="11521" width="3.625" style="30" customWidth="1"/>
    <col min="11522" max="11522" width="7.75" style="30" customWidth="1"/>
    <col min="11523" max="11523" width="14" style="30" customWidth="1"/>
    <col min="11524" max="11524" width="3.625" style="30" customWidth="1"/>
    <col min="11525" max="11525" width="11.375" style="30" customWidth="1"/>
    <col min="11526" max="11527" width="3.625" style="30" customWidth="1"/>
    <col min="11528" max="11529" width="12.625" style="30" customWidth="1"/>
    <col min="11530" max="11530" width="14.25" style="30" customWidth="1"/>
    <col min="11531" max="11531" width="2.625" style="30" customWidth="1"/>
    <col min="11532" max="11776" width="9" style="30"/>
    <col min="11777" max="11777" width="3.625" style="30" customWidth="1"/>
    <col min="11778" max="11778" width="7.75" style="30" customWidth="1"/>
    <col min="11779" max="11779" width="14" style="30" customWidth="1"/>
    <col min="11780" max="11780" width="3.625" style="30" customWidth="1"/>
    <col min="11781" max="11781" width="11.375" style="30" customWidth="1"/>
    <col min="11782" max="11783" width="3.625" style="30" customWidth="1"/>
    <col min="11784" max="11785" width="12.625" style="30" customWidth="1"/>
    <col min="11786" max="11786" width="14.25" style="30" customWidth="1"/>
    <col min="11787" max="11787" width="2.625" style="30" customWidth="1"/>
    <col min="11788" max="12032" width="9" style="30"/>
    <col min="12033" max="12033" width="3.625" style="30" customWidth="1"/>
    <col min="12034" max="12034" width="7.75" style="30" customWidth="1"/>
    <col min="12035" max="12035" width="14" style="30" customWidth="1"/>
    <col min="12036" max="12036" width="3.625" style="30" customWidth="1"/>
    <col min="12037" max="12037" width="11.375" style="30" customWidth="1"/>
    <col min="12038" max="12039" width="3.625" style="30" customWidth="1"/>
    <col min="12040" max="12041" width="12.625" style="30" customWidth="1"/>
    <col min="12042" max="12042" width="14.25" style="30" customWidth="1"/>
    <col min="12043" max="12043" width="2.625" style="30" customWidth="1"/>
    <col min="12044" max="12288" width="9" style="30"/>
    <col min="12289" max="12289" width="3.625" style="30" customWidth="1"/>
    <col min="12290" max="12290" width="7.75" style="30" customWidth="1"/>
    <col min="12291" max="12291" width="14" style="30" customWidth="1"/>
    <col min="12292" max="12292" width="3.625" style="30" customWidth="1"/>
    <col min="12293" max="12293" width="11.375" style="30" customWidth="1"/>
    <col min="12294" max="12295" width="3.625" style="30" customWidth="1"/>
    <col min="12296" max="12297" width="12.625" style="30" customWidth="1"/>
    <col min="12298" max="12298" width="14.25" style="30" customWidth="1"/>
    <col min="12299" max="12299" width="2.625" style="30" customWidth="1"/>
    <col min="12300" max="12544" width="9" style="30"/>
    <col min="12545" max="12545" width="3.625" style="30" customWidth="1"/>
    <col min="12546" max="12546" width="7.75" style="30" customWidth="1"/>
    <col min="12547" max="12547" width="14" style="30" customWidth="1"/>
    <col min="12548" max="12548" width="3.625" style="30" customWidth="1"/>
    <col min="12549" max="12549" width="11.375" style="30" customWidth="1"/>
    <col min="12550" max="12551" width="3.625" style="30" customWidth="1"/>
    <col min="12552" max="12553" width="12.625" style="30" customWidth="1"/>
    <col min="12554" max="12554" width="14.25" style="30" customWidth="1"/>
    <col min="12555" max="12555" width="2.625" style="30" customWidth="1"/>
    <col min="12556" max="12800" width="9" style="30"/>
    <col min="12801" max="12801" width="3.625" style="30" customWidth="1"/>
    <col min="12802" max="12802" width="7.75" style="30" customWidth="1"/>
    <col min="12803" max="12803" width="14" style="30" customWidth="1"/>
    <col min="12804" max="12804" width="3.625" style="30" customWidth="1"/>
    <col min="12805" max="12805" width="11.375" style="30" customWidth="1"/>
    <col min="12806" max="12807" width="3.625" style="30" customWidth="1"/>
    <col min="12808" max="12809" width="12.625" style="30" customWidth="1"/>
    <col min="12810" max="12810" width="14.25" style="30" customWidth="1"/>
    <col min="12811" max="12811" width="2.625" style="30" customWidth="1"/>
    <col min="12812" max="13056" width="9" style="30"/>
    <col min="13057" max="13057" width="3.625" style="30" customWidth="1"/>
    <col min="13058" max="13058" width="7.75" style="30" customWidth="1"/>
    <col min="13059" max="13059" width="14" style="30" customWidth="1"/>
    <col min="13060" max="13060" width="3.625" style="30" customWidth="1"/>
    <col min="13061" max="13061" width="11.375" style="30" customWidth="1"/>
    <col min="13062" max="13063" width="3.625" style="30" customWidth="1"/>
    <col min="13064" max="13065" width="12.625" style="30" customWidth="1"/>
    <col min="13066" max="13066" width="14.25" style="30" customWidth="1"/>
    <col min="13067" max="13067" width="2.625" style="30" customWidth="1"/>
    <col min="13068" max="13312" width="9" style="30"/>
    <col min="13313" max="13313" width="3.625" style="30" customWidth="1"/>
    <col min="13314" max="13314" width="7.75" style="30" customWidth="1"/>
    <col min="13315" max="13315" width="14" style="30" customWidth="1"/>
    <col min="13316" max="13316" width="3.625" style="30" customWidth="1"/>
    <col min="13317" max="13317" width="11.375" style="30" customWidth="1"/>
    <col min="13318" max="13319" width="3.625" style="30" customWidth="1"/>
    <col min="13320" max="13321" width="12.625" style="30" customWidth="1"/>
    <col min="13322" max="13322" width="14.25" style="30" customWidth="1"/>
    <col min="13323" max="13323" width="2.625" style="30" customWidth="1"/>
    <col min="13324" max="13568" width="9" style="30"/>
    <col min="13569" max="13569" width="3.625" style="30" customWidth="1"/>
    <col min="13570" max="13570" width="7.75" style="30" customWidth="1"/>
    <col min="13571" max="13571" width="14" style="30" customWidth="1"/>
    <col min="13572" max="13572" width="3.625" style="30" customWidth="1"/>
    <col min="13573" max="13573" width="11.375" style="30" customWidth="1"/>
    <col min="13574" max="13575" width="3.625" style="30" customWidth="1"/>
    <col min="13576" max="13577" width="12.625" style="30" customWidth="1"/>
    <col min="13578" max="13578" width="14.25" style="30" customWidth="1"/>
    <col min="13579" max="13579" width="2.625" style="30" customWidth="1"/>
    <col min="13580" max="13824" width="9" style="30"/>
    <col min="13825" max="13825" width="3.625" style="30" customWidth="1"/>
    <col min="13826" max="13826" width="7.75" style="30" customWidth="1"/>
    <col min="13827" max="13827" width="14" style="30" customWidth="1"/>
    <col min="13828" max="13828" width="3.625" style="30" customWidth="1"/>
    <col min="13829" max="13829" width="11.375" style="30" customWidth="1"/>
    <col min="13830" max="13831" width="3.625" style="30" customWidth="1"/>
    <col min="13832" max="13833" width="12.625" style="30" customWidth="1"/>
    <col min="13834" max="13834" width="14.25" style="30" customWidth="1"/>
    <col min="13835" max="13835" width="2.625" style="30" customWidth="1"/>
    <col min="13836" max="14080" width="9" style="30"/>
    <col min="14081" max="14081" width="3.625" style="30" customWidth="1"/>
    <col min="14082" max="14082" width="7.75" style="30" customWidth="1"/>
    <col min="14083" max="14083" width="14" style="30" customWidth="1"/>
    <col min="14084" max="14084" width="3.625" style="30" customWidth="1"/>
    <col min="14085" max="14085" width="11.375" style="30" customWidth="1"/>
    <col min="14086" max="14087" width="3.625" style="30" customWidth="1"/>
    <col min="14088" max="14089" width="12.625" style="30" customWidth="1"/>
    <col min="14090" max="14090" width="14.25" style="30" customWidth="1"/>
    <col min="14091" max="14091" width="2.625" style="30" customWidth="1"/>
    <col min="14092" max="14336" width="9" style="30"/>
    <col min="14337" max="14337" width="3.625" style="30" customWidth="1"/>
    <col min="14338" max="14338" width="7.75" style="30" customWidth="1"/>
    <col min="14339" max="14339" width="14" style="30" customWidth="1"/>
    <col min="14340" max="14340" width="3.625" style="30" customWidth="1"/>
    <col min="14341" max="14341" width="11.375" style="30" customWidth="1"/>
    <col min="14342" max="14343" width="3.625" style="30" customWidth="1"/>
    <col min="14344" max="14345" width="12.625" style="30" customWidth="1"/>
    <col min="14346" max="14346" width="14.25" style="30" customWidth="1"/>
    <col min="14347" max="14347" width="2.625" style="30" customWidth="1"/>
    <col min="14348" max="14592" width="9" style="30"/>
    <col min="14593" max="14593" width="3.625" style="30" customWidth="1"/>
    <col min="14594" max="14594" width="7.75" style="30" customWidth="1"/>
    <col min="14595" max="14595" width="14" style="30" customWidth="1"/>
    <col min="14596" max="14596" width="3.625" style="30" customWidth="1"/>
    <col min="14597" max="14597" width="11.375" style="30" customWidth="1"/>
    <col min="14598" max="14599" width="3.625" style="30" customWidth="1"/>
    <col min="14600" max="14601" width="12.625" style="30" customWidth="1"/>
    <col min="14602" max="14602" width="14.25" style="30" customWidth="1"/>
    <col min="14603" max="14603" width="2.625" style="30" customWidth="1"/>
    <col min="14604" max="14848" width="9" style="30"/>
    <col min="14849" max="14849" width="3.625" style="30" customWidth="1"/>
    <col min="14850" max="14850" width="7.75" style="30" customWidth="1"/>
    <col min="14851" max="14851" width="14" style="30" customWidth="1"/>
    <col min="14852" max="14852" width="3.625" style="30" customWidth="1"/>
    <col min="14853" max="14853" width="11.375" style="30" customWidth="1"/>
    <col min="14854" max="14855" width="3.625" style="30" customWidth="1"/>
    <col min="14856" max="14857" width="12.625" style="30" customWidth="1"/>
    <col min="14858" max="14858" width="14.25" style="30" customWidth="1"/>
    <col min="14859" max="14859" width="2.625" style="30" customWidth="1"/>
    <col min="14860" max="15104" width="9" style="30"/>
    <col min="15105" max="15105" width="3.625" style="30" customWidth="1"/>
    <col min="15106" max="15106" width="7.75" style="30" customWidth="1"/>
    <col min="15107" max="15107" width="14" style="30" customWidth="1"/>
    <col min="15108" max="15108" width="3.625" style="30" customWidth="1"/>
    <col min="15109" max="15109" width="11.375" style="30" customWidth="1"/>
    <col min="15110" max="15111" width="3.625" style="30" customWidth="1"/>
    <col min="15112" max="15113" width="12.625" style="30" customWidth="1"/>
    <col min="15114" max="15114" width="14.25" style="30" customWidth="1"/>
    <col min="15115" max="15115" width="2.625" style="30" customWidth="1"/>
    <col min="15116" max="15360" width="9" style="30"/>
    <col min="15361" max="15361" width="3.625" style="30" customWidth="1"/>
    <col min="15362" max="15362" width="7.75" style="30" customWidth="1"/>
    <col min="15363" max="15363" width="14" style="30" customWidth="1"/>
    <col min="15364" max="15364" width="3.625" style="30" customWidth="1"/>
    <col min="15365" max="15365" width="11.375" style="30" customWidth="1"/>
    <col min="15366" max="15367" width="3.625" style="30" customWidth="1"/>
    <col min="15368" max="15369" width="12.625" style="30" customWidth="1"/>
    <col min="15370" max="15370" width="14.25" style="30" customWidth="1"/>
    <col min="15371" max="15371" width="2.625" style="30" customWidth="1"/>
    <col min="15372" max="15616" width="9" style="30"/>
    <col min="15617" max="15617" width="3.625" style="30" customWidth="1"/>
    <col min="15618" max="15618" width="7.75" style="30" customWidth="1"/>
    <col min="15619" max="15619" width="14" style="30" customWidth="1"/>
    <col min="15620" max="15620" width="3.625" style="30" customWidth="1"/>
    <col min="15621" max="15621" width="11.375" style="30" customWidth="1"/>
    <col min="15622" max="15623" width="3.625" style="30" customWidth="1"/>
    <col min="15624" max="15625" width="12.625" style="30" customWidth="1"/>
    <col min="15626" max="15626" width="14.25" style="30" customWidth="1"/>
    <col min="15627" max="15627" width="2.625" style="30" customWidth="1"/>
    <col min="15628" max="15872" width="9" style="30"/>
    <col min="15873" max="15873" width="3.625" style="30" customWidth="1"/>
    <col min="15874" max="15874" width="7.75" style="30" customWidth="1"/>
    <col min="15875" max="15875" width="14" style="30" customWidth="1"/>
    <col min="15876" max="15876" width="3.625" style="30" customWidth="1"/>
    <col min="15877" max="15877" width="11.375" style="30" customWidth="1"/>
    <col min="15878" max="15879" width="3.625" style="30" customWidth="1"/>
    <col min="15880" max="15881" width="12.625" style="30" customWidth="1"/>
    <col min="15882" max="15882" width="14.25" style="30" customWidth="1"/>
    <col min="15883" max="15883" width="2.625" style="30" customWidth="1"/>
    <col min="15884" max="16128" width="9" style="30"/>
    <col min="16129" max="16129" width="3.625" style="30" customWidth="1"/>
    <col min="16130" max="16130" width="7.75" style="30" customWidth="1"/>
    <col min="16131" max="16131" width="14" style="30" customWidth="1"/>
    <col min="16132" max="16132" width="3.625" style="30" customWidth="1"/>
    <col min="16133" max="16133" width="11.375" style="30" customWidth="1"/>
    <col min="16134" max="16135" width="3.625" style="30" customWidth="1"/>
    <col min="16136" max="16137" width="12.625" style="30" customWidth="1"/>
    <col min="16138" max="16138" width="14.25" style="30" customWidth="1"/>
    <col min="16139" max="16139" width="2.625" style="30" customWidth="1"/>
    <col min="16140" max="16384" width="9" style="30"/>
  </cols>
  <sheetData>
    <row r="1" spans="2:12" ht="18.95" customHeight="1">
      <c r="J1" s="91" t="s">
        <v>84</v>
      </c>
    </row>
    <row r="2" spans="2:12" ht="18.95" customHeight="1">
      <c r="B2" s="27"/>
      <c r="C2" s="28"/>
      <c r="D2" s="28"/>
      <c r="E2" s="28"/>
      <c r="F2" s="28"/>
      <c r="G2" s="28"/>
      <c r="H2" s="28"/>
      <c r="I2" s="28"/>
      <c r="J2" s="29"/>
    </row>
    <row r="3" spans="2:12" ht="18.95" customHeight="1">
      <c r="B3" s="92" t="s">
        <v>48</v>
      </c>
      <c r="C3" s="93"/>
      <c r="D3" s="93"/>
      <c r="E3" s="93"/>
      <c r="F3" s="93"/>
      <c r="G3" s="93"/>
      <c r="H3" s="93"/>
      <c r="I3" s="93"/>
      <c r="J3" s="94"/>
    </row>
    <row r="4" spans="2:12" ht="18.95" customHeight="1">
      <c r="B4" s="92"/>
      <c r="C4" s="93"/>
      <c r="D4" s="93"/>
      <c r="E4" s="93"/>
      <c r="F4" s="93"/>
      <c r="G4" s="93"/>
      <c r="H4" s="93"/>
      <c r="I4" s="93"/>
      <c r="J4" s="94"/>
    </row>
    <row r="5" spans="2:12" ht="18.95" customHeight="1">
      <c r="B5" s="31"/>
      <c r="C5" s="32"/>
      <c r="D5" s="33"/>
      <c r="E5" s="33"/>
      <c r="F5" s="33"/>
      <c r="G5" s="33"/>
      <c r="H5" s="33"/>
      <c r="I5" s="33"/>
      <c r="J5" s="34"/>
    </row>
    <row r="6" spans="2:12" ht="18.95" customHeight="1">
      <c r="B6" s="35"/>
      <c r="C6" s="36"/>
      <c r="D6" s="36"/>
      <c r="E6" s="36"/>
      <c r="F6" s="36"/>
      <c r="G6" s="36"/>
      <c r="H6" s="36"/>
      <c r="I6" s="36"/>
      <c r="J6" s="37"/>
    </row>
    <row r="7" spans="2:12" s="40" customFormat="1" ht="52.5" customHeight="1">
      <c r="B7" s="104" t="s">
        <v>88</v>
      </c>
      <c r="C7" s="100"/>
      <c r="D7" s="100"/>
      <c r="E7" s="100"/>
      <c r="F7" s="100"/>
      <c r="G7" s="100"/>
      <c r="H7" s="100"/>
      <c r="I7" s="38"/>
      <c r="J7" s="39"/>
    </row>
    <row r="8" spans="2:12" s="40" customFormat="1" ht="18.95" customHeight="1">
      <c r="B8" s="41"/>
      <c r="C8" s="38"/>
      <c r="D8" s="38"/>
      <c r="E8" s="38"/>
      <c r="F8" s="38"/>
      <c r="G8" s="38"/>
      <c r="H8" s="38"/>
      <c r="I8" s="38"/>
      <c r="J8" s="39"/>
    </row>
    <row r="9" spans="2:12" s="40" customFormat="1" ht="18.95" customHeight="1">
      <c r="B9" s="41"/>
      <c r="C9" s="38"/>
      <c r="D9" s="38"/>
      <c r="E9" s="38"/>
      <c r="F9" s="38"/>
      <c r="G9" s="38"/>
      <c r="H9" s="38"/>
      <c r="I9" s="38"/>
      <c r="J9" s="39"/>
    </row>
    <row r="10" spans="2:12" s="40" customFormat="1" ht="18.95" customHeight="1">
      <c r="B10" s="41"/>
      <c r="C10" s="42" t="s">
        <v>82</v>
      </c>
      <c r="D10" s="38"/>
      <c r="E10" s="38"/>
      <c r="F10" s="38"/>
      <c r="G10" s="38"/>
      <c r="H10" s="38"/>
      <c r="I10" s="38"/>
      <c r="J10" s="39"/>
    </row>
    <row r="11" spans="2:12" s="40" customFormat="1" ht="18.95" customHeight="1">
      <c r="B11" s="41"/>
      <c r="C11" s="38" t="s">
        <v>81</v>
      </c>
      <c r="D11" s="38"/>
      <c r="E11" s="38"/>
      <c r="F11" s="38"/>
      <c r="G11" s="38"/>
      <c r="H11" s="38"/>
      <c r="I11" s="38"/>
      <c r="J11" s="39"/>
    </row>
    <row r="12" spans="2:12" s="40" customFormat="1" ht="18.95" customHeight="1">
      <c r="B12" s="41"/>
      <c r="C12" s="42" t="s">
        <v>49</v>
      </c>
      <c r="D12" s="38"/>
      <c r="E12" s="38"/>
      <c r="F12" s="38"/>
      <c r="G12" s="38"/>
      <c r="H12" s="38"/>
      <c r="I12" s="38"/>
      <c r="J12" s="39"/>
    </row>
    <row r="13" spans="2:12" s="40" customFormat="1" ht="18.95" customHeight="1">
      <c r="B13" s="41"/>
      <c r="C13" s="38" t="s">
        <v>50</v>
      </c>
      <c r="D13" s="38"/>
      <c r="E13" s="38"/>
      <c r="F13" s="38"/>
      <c r="G13" s="38"/>
      <c r="H13" s="38"/>
      <c r="I13" s="38"/>
      <c r="J13" s="39"/>
    </row>
    <row r="14" spans="2:12" s="40" customFormat="1" ht="18.95" customHeight="1">
      <c r="B14" s="43"/>
      <c r="C14" s="38"/>
      <c r="D14" s="38"/>
      <c r="E14" s="38"/>
      <c r="F14" s="38"/>
      <c r="G14" s="38"/>
      <c r="H14" s="38"/>
      <c r="I14" s="38"/>
      <c r="J14" s="39"/>
    </row>
    <row r="15" spans="2:12" s="40" customFormat="1" ht="18.95" customHeight="1">
      <c r="B15" s="44"/>
      <c r="C15" s="45"/>
      <c r="D15" s="46"/>
      <c r="E15" s="47"/>
      <c r="F15" s="47"/>
      <c r="G15" s="47"/>
      <c r="H15" s="47"/>
      <c r="I15" s="47"/>
      <c r="J15" s="48"/>
    </row>
    <row r="16" spans="2:12" s="40" customFormat="1" ht="18.95" customHeight="1">
      <c r="B16" s="95" t="s">
        <v>51</v>
      </c>
      <c r="C16" s="96"/>
      <c r="E16" s="97">
        <f>明細書!O30</f>
        <v>0</v>
      </c>
      <c r="F16" s="97"/>
      <c r="G16" s="97"/>
      <c r="H16" s="97"/>
      <c r="I16" s="97"/>
      <c r="J16" s="39"/>
      <c r="L16" s="67" t="s">
        <v>68</v>
      </c>
    </row>
    <row r="17" spans="2:10" s="40" customFormat="1" ht="18.95" customHeight="1">
      <c r="B17" s="49"/>
      <c r="C17" s="50"/>
      <c r="D17" s="51"/>
      <c r="E17" s="52"/>
      <c r="F17" s="52"/>
      <c r="G17" s="52"/>
      <c r="H17" s="52"/>
      <c r="I17" s="52"/>
      <c r="J17" s="53"/>
    </row>
    <row r="18" spans="2:10" s="40" customFormat="1" ht="18.95" customHeight="1">
      <c r="B18" s="44"/>
      <c r="C18" s="45"/>
      <c r="E18" s="54"/>
      <c r="F18" s="47"/>
      <c r="G18" s="47"/>
      <c r="H18" s="47"/>
      <c r="I18" s="47"/>
      <c r="J18" s="48"/>
    </row>
    <row r="19" spans="2:10" s="40" customFormat="1" ht="18.95" customHeight="1">
      <c r="B19" s="95" t="s">
        <v>52</v>
      </c>
      <c r="C19" s="96"/>
      <c r="E19" s="38" t="s">
        <v>83</v>
      </c>
      <c r="F19" s="38"/>
      <c r="G19" s="38"/>
      <c r="H19" s="38"/>
      <c r="I19" s="38"/>
      <c r="J19" s="39"/>
    </row>
    <row r="20" spans="2:10" s="40" customFormat="1" ht="18.95" customHeight="1">
      <c r="B20" s="49"/>
      <c r="C20" s="50"/>
      <c r="D20" s="55"/>
      <c r="E20" s="52"/>
      <c r="F20" s="52"/>
      <c r="G20" s="52"/>
      <c r="H20" s="52"/>
      <c r="I20" s="52"/>
      <c r="J20" s="53"/>
    </row>
    <row r="21" spans="2:10" s="40" customFormat="1" ht="18.95" customHeight="1">
      <c r="B21" s="44"/>
      <c r="C21" s="45"/>
      <c r="D21" s="46"/>
      <c r="E21" s="98" t="s">
        <v>70</v>
      </c>
      <c r="F21" s="98"/>
      <c r="G21" s="98"/>
      <c r="H21" s="98"/>
      <c r="I21" s="98"/>
      <c r="J21" s="99"/>
    </row>
    <row r="22" spans="2:10" s="40" customFormat="1" ht="18.95" customHeight="1">
      <c r="B22" s="95" t="s">
        <v>53</v>
      </c>
      <c r="C22" s="96"/>
      <c r="D22" s="56"/>
      <c r="E22" s="100"/>
      <c r="F22" s="100"/>
      <c r="G22" s="100"/>
      <c r="H22" s="100"/>
      <c r="I22" s="100"/>
      <c r="J22" s="101"/>
    </row>
    <row r="23" spans="2:10" s="40" customFormat="1" ht="18.95" customHeight="1">
      <c r="B23" s="49"/>
      <c r="C23" s="50"/>
      <c r="D23" s="51"/>
      <c r="E23" s="102"/>
      <c r="F23" s="102"/>
      <c r="G23" s="102"/>
      <c r="H23" s="102"/>
      <c r="I23" s="102"/>
      <c r="J23" s="103"/>
    </row>
    <row r="24" spans="2:10" ht="18.95" customHeight="1">
      <c r="B24" s="35"/>
      <c r="C24" s="36"/>
      <c r="D24" s="36"/>
      <c r="E24" s="36"/>
      <c r="F24" s="36"/>
      <c r="G24" s="36"/>
      <c r="H24" s="36"/>
      <c r="I24" s="36"/>
      <c r="J24" s="37"/>
    </row>
    <row r="25" spans="2:10" ht="18.95" customHeight="1">
      <c r="B25" s="35" t="s">
        <v>54</v>
      </c>
      <c r="C25" s="36"/>
      <c r="D25" s="36"/>
      <c r="E25" s="36"/>
      <c r="F25" s="36"/>
      <c r="G25" s="36"/>
      <c r="H25" s="36"/>
      <c r="I25" s="36"/>
      <c r="J25" s="37"/>
    </row>
    <row r="26" spans="2:10" ht="18.95" customHeight="1">
      <c r="B26" s="35"/>
      <c r="C26" s="36"/>
      <c r="D26" s="36"/>
      <c r="E26" s="36"/>
      <c r="F26" s="36"/>
      <c r="G26" s="36"/>
      <c r="H26" s="36"/>
      <c r="I26" s="36"/>
      <c r="J26" s="37"/>
    </row>
    <row r="27" spans="2:10" ht="18.95" customHeight="1">
      <c r="B27" s="35"/>
      <c r="C27" s="36"/>
      <c r="D27" s="36"/>
      <c r="E27" s="36"/>
      <c r="F27" s="36"/>
      <c r="G27" s="36"/>
      <c r="H27" s="36"/>
      <c r="I27" s="36"/>
      <c r="J27" s="37"/>
    </row>
    <row r="28" spans="2:10" ht="18.95" customHeight="1">
      <c r="B28" s="35"/>
      <c r="C28" s="36"/>
      <c r="F28" s="57"/>
      <c r="G28" s="57"/>
      <c r="H28" s="57"/>
      <c r="I28" s="57"/>
      <c r="J28" s="58"/>
    </row>
    <row r="29" spans="2:10" ht="18.95" customHeight="1">
      <c r="B29" s="35"/>
      <c r="F29" s="57"/>
      <c r="G29" s="57"/>
      <c r="H29" s="57"/>
      <c r="I29" s="57"/>
      <c r="J29" s="58"/>
    </row>
    <row r="30" spans="2:10" ht="18.95" customHeight="1">
      <c r="B30" s="59"/>
      <c r="C30" s="60" t="s">
        <v>55</v>
      </c>
      <c r="E30" s="61" t="s">
        <v>56</v>
      </c>
      <c r="F30" s="36"/>
      <c r="G30" s="36"/>
      <c r="H30" s="36"/>
      <c r="I30" s="36"/>
      <c r="J30" s="62"/>
    </row>
    <row r="31" spans="2:10" ht="18.95" customHeight="1">
      <c r="B31" s="35"/>
      <c r="C31" s="36"/>
      <c r="D31" s="57"/>
      <c r="E31" s="61"/>
      <c r="F31" s="36"/>
      <c r="G31" s="36"/>
      <c r="H31" s="36"/>
      <c r="I31" s="36"/>
      <c r="J31" s="62"/>
    </row>
    <row r="32" spans="2:10" ht="18.95" customHeight="1">
      <c r="B32" s="35"/>
      <c r="E32" s="63" t="s">
        <v>57</v>
      </c>
      <c r="F32" s="36"/>
      <c r="G32" s="36"/>
      <c r="H32" s="36"/>
      <c r="I32" s="36"/>
      <c r="J32" s="62"/>
    </row>
    <row r="33" spans="2:10" ht="18.95" customHeight="1">
      <c r="B33" s="35"/>
      <c r="C33" s="36"/>
      <c r="D33" s="36"/>
      <c r="E33" s="64"/>
      <c r="J33" s="37"/>
    </row>
    <row r="34" spans="2:10" ht="18.95" customHeight="1">
      <c r="B34" s="35"/>
      <c r="C34" s="36"/>
      <c r="D34" s="57"/>
      <c r="E34" s="61" t="s">
        <v>58</v>
      </c>
      <c r="F34" s="36"/>
      <c r="G34" s="36"/>
      <c r="H34" s="36"/>
      <c r="I34" s="36"/>
      <c r="J34" s="62" t="s">
        <v>59</v>
      </c>
    </row>
    <row r="35" spans="2:10" ht="18.95" customHeight="1">
      <c r="B35" s="35"/>
      <c r="C35" s="36"/>
      <c r="D35" s="36"/>
      <c r="E35" s="36"/>
      <c r="F35" s="36"/>
      <c r="G35" s="36"/>
      <c r="H35" s="36"/>
      <c r="I35" s="36"/>
      <c r="J35" s="37"/>
    </row>
    <row r="36" spans="2:10" ht="18.95" customHeight="1">
      <c r="B36" s="35"/>
      <c r="C36" s="36"/>
      <c r="D36" s="36"/>
      <c r="E36" s="36"/>
      <c r="F36" s="36"/>
      <c r="G36" s="36"/>
      <c r="H36" s="36"/>
      <c r="I36" s="36"/>
      <c r="J36" s="37"/>
    </row>
    <row r="37" spans="2:10" ht="18.95" customHeight="1">
      <c r="B37" s="65" t="s">
        <v>60</v>
      </c>
      <c r="D37" s="36"/>
      <c r="E37" s="36"/>
      <c r="F37" s="36"/>
      <c r="G37" s="36"/>
      <c r="H37" s="36"/>
      <c r="I37" s="36"/>
      <c r="J37" s="37"/>
    </row>
    <row r="38" spans="2:10" ht="18.95" customHeight="1">
      <c r="B38" s="66" t="s">
        <v>61</v>
      </c>
      <c r="D38" s="36"/>
      <c r="E38" s="36"/>
      <c r="F38" s="36"/>
      <c r="G38" s="36"/>
      <c r="H38" s="36"/>
      <c r="I38" s="36"/>
      <c r="J38" s="37"/>
    </row>
    <row r="39" spans="2:10" ht="18.95" customHeight="1">
      <c r="B39" s="82"/>
      <c r="C39" s="83"/>
      <c r="D39" s="83"/>
      <c r="E39" s="83"/>
      <c r="F39" s="83"/>
      <c r="G39" s="83"/>
      <c r="H39" s="83"/>
      <c r="I39" s="83"/>
      <c r="J39" s="84"/>
    </row>
    <row r="41" spans="2:10" ht="18.95" customHeight="1">
      <c r="B41" s="68" t="s">
        <v>63</v>
      </c>
    </row>
    <row r="42" spans="2:10" ht="18.95" customHeight="1">
      <c r="B42" s="70"/>
    </row>
  </sheetData>
  <mergeCells count="7">
    <mergeCell ref="B3:J4"/>
    <mergeCell ref="B16:C16"/>
    <mergeCell ref="B19:C19"/>
    <mergeCell ref="B22:C22"/>
    <mergeCell ref="E16:I16"/>
    <mergeCell ref="E21:J23"/>
    <mergeCell ref="B7:H7"/>
  </mergeCells>
  <phoneticPr fontId="2"/>
  <pageMargins left="0.98425196850393704" right="0.19685039370078741"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P36"/>
  <sheetViews>
    <sheetView view="pageBreakPreview" zoomScale="95" zoomScaleNormal="100" zoomScaleSheetLayoutView="95" workbookViewId="0">
      <selection activeCell="B21" sqref="B21"/>
    </sheetView>
  </sheetViews>
  <sheetFormatPr defaultRowHeight="13.5"/>
  <cols>
    <col min="1" max="1" width="4.375" style="69" customWidth="1"/>
    <col min="2" max="2" width="13.375" style="69" customWidth="1"/>
    <col min="3" max="15" width="13.625" style="69" customWidth="1"/>
    <col min="16" max="16" width="8.625" style="69" customWidth="1"/>
    <col min="17" max="16384" width="9" style="69"/>
  </cols>
  <sheetData>
    <row r="4" spans="2:15">
      <c r="B4" s="107" t="s">
        <v>41</v>
      </c>
      <c r="C4" s="107"/>
      <c r="D4" s="107"/>
      <c r="E4" s="107" t="s">
        <v>0</v>
      </c>
      <c r="F4" s="107"/>
      <c r="H4" s="23"/>
      <c r="I4" s="69" t="s">
        <v>69</v>
      </c>
    </row>
    <row r="5" spans="2:15" ht="17.25">
      <c r="B5" s="107"/>
      <c r="C5" s="107"/>
      <c r="D5" s="107"/>
      <c r="E5" s="26"/>
      <c r="F5" s="1" t="s">
        <v>2</v>
      </c>
    </row>
    <row r="7" spans="2:15">
      <c r="B7" s="107" t="s">
        <v>40</v>
      </c>
      <c r="C7" s="107"/>
      <c r="D7" s="107"/>
      <c r="E7" s="107" t="s">
        <v>45</v>
      </c>
      <c r="F7" s="107"/>
      <c r="G7" s="107" t="s">
        <v>43</v>
      </c>
      <c r="H7" s="107"/>
      <c r="I7" s="107"/>
      <c r="J7" s="107"/>
      <c r="K7" s="107" t="s">
        <v>44</v>
      </c>
      <c r="L7" s="107"/>
      <c r="M7" s="107"/>
      <c r="N7" s="107"/>
    </row>
    <row r="8" spans="2:15" ht="14.25" thickBot="1">
      <c r="B8" s="107"/>
      <c r="C8" s="107"/>
      <c r="D8" s="107"/>
      <c r="E8" s="108"/>
      <c r="F8" s="108"/>
      <c r="G8" s="108" t="s">
        <v>42</v>
      </c>
      <c r="H8" s="108"/>
      <c r="I8" s="108" t="s">
        <v>46</v>
      </c>
      <c r="J8" s="108"/>
      <c r="K8" s="108" t="s">
        <v>42</v>
      </c>
      <c r="L8" s="108"/>
      <c r="M8" s="108" t="s">
        <v>47</v>
      </c>
      <c r="N8" s="108"/>
    </row>
    <row r="9" spans="2:15" ht="18" thickTop="1">
      <c r="B9" s="107"/>
      <c r="C9" s="107"/>
      <c r="D9" s="107"/>
      <c r="E9" s="81"/>
      <c r="F9" s="22" t="s">
        <v>3</v>
      </c>
      <c r="G9" s="81"/>
      <c r="H9" s="22" t="s">
        <v>3</v>
      </c>
      <c r="I9" s="81"/>
      <c r="J9" s="22" t="s">
        <v>5</v>
      </c>
      <c r="K9" s="81"/>
      <c r="L9" s="22" t="s">
        <v>5</v>
      </c>
      <c r="M9" s="81"/>
      <c r="N9" s="22" t="s">
        <v>5</v>
      </c>
    </row>
    <row r="12" spans="2:15" ht="30.75" customHeight="1">
      <c r="B12" s="105" t="s">
        <v>1</v>
      </c>
      <c r="C12" s="5" t="s">
        <v>16</v>
      </c>
      <c r="D12" s="5" t="s">
        <v>7</v>
      </c>
      <c r="E12" s="76" t="s">
        <v>6</v>
      </c>
      <c r="F12" s="24" t="s">
        <v>8</v>
      </c>
      <c r="G12" s="24" t="s">
        <v>9</v>
      </c>
      <c r="H12" s="76" t="s">
        <v>10</v>
      </c>
      <c r="I12" s="76" t="s">
        <v>11</v>
      </c>
      <c r="J12" s="76" t="s">
        <v>21</v>
      </c>
      <c r="K12" s="76" t="s">
        <v>22</v>
      </c>
      <c r="L12" s="76" t="s">
        <v>26</v>
      </c>
      <c r="M12" s="76" t="s">
        <v>25</v>
      </c>
      <c r="N12" s="76" t="s">
        <v>29</v>
      </c>
      <c r="O12" s="25" t="s">
        <v>30</v>
      </c>
    </row>
    <row r="13" spans="2:15" ht="16.5" customHeight="1">
      <c r="B13" s="105"/>
      <c r="C13" s="5" t="s">
        <v>34</v>
      </c>
      <c r="D13" s="5" t="s">
        <v>35</v>
      </c>
      <c r="E13" s="76" t="s">
        <v>36</v>
      </c>
      <c r="F13" s="76" t="s">
        <v>4</v>
      </c>
      <c r="G13" s="76" t="s">
        <v>37</v>
      </c>
      <c r="H13" s="76" t="s">
        <v>37</v>
      </c>
      <c r="I13" s="76" t="s">
        <v>5</v>
      </c>
      <c r="J13" s="76" t="s">
        <v>37</v>
      </c>
      <c r="K13" s="76" t="s">
        <v>5</v>
      </c>
      <c r="L13" s="76" t="s">
        <v>37</v>
      </c>
      <c r="M13" s="76" t="s">
        <v>5</v>
      </c>
      <c r="N13" s="76" t="s">
        <v>4</v>
      </c>
      <c r="O13" s="6" t="s">
        <v>4</v>
      </c>
    </row>
    <row r="14" spans="2:15" ht="18.75" customHeight="1" thickBot="1">
      <c r="B14" s="18" t="s">
        <v>12</v>
      </c>
      <c r="C14" s="18" t="s">
        <v>13</v>
      </c>
      <c r="D14" s="18" t="s">
        <v>14</v>
      </c>
      <c r="E14" s="18" t="s">
        <v>15</v>
      </c>
      <c r="F14" s="19" t="s">
        <v>17</v>
      </c>
      <c r="G14" s="18" t="s">
        <v>18</v>
      </c>
      <c r="H14" s="18" t="s">
        <v>19</v>
      </c>
      <c r="I14" s="18" t="s">
        <v>20</v>
      </c>
      <c r="J14" s="18" t="s">
        <v>23</v>
      </c>
      <c r="K14" s="18" t="s">
        <v>24</v>
      </c>
      <c r="L14" s="18" t="s">
        <v>27</v>
      </c>
      <c r="M14" s="18" t="s">
        <v>28</v>
      </c>
      <c r="N14" s="18" t="s">
        <v>33</v>
      </c>
      <c r="O14" s="18" t="s">
        <v>32</v>
      </c>
    </row>
    <row r="15" spans="2:15" ht="14.25" thickTop="1">
      <c r="B15" s="15" t="s">
        <v>86</v>
      </c>
      <c r="C15" s="73">
        <v>1500</v>
      </c>
      <c r="D15" s="8">
        <f>E5</f>
        <v>0</v>
      </c>
      <c r="E15" s="7">
        <v>100</v>
      </c>
      <c r="F15" s="8">
        <f>C15*D15*(185-E15)/100</f>
        <v>0</v>
      </c>
      <c r="G15" s="7">
        <f>H15+J15+L15</f>
        <v>351500</v>
      </c>
      <c r="H15" s="85">
        <v>187700</v>
      </c>
      <c r="I15" s="86">
        <f>G9</f>
        <v>0</v>
      </c>
      <c r="J15" s="85">
        <v>104900</v>
      </c>
      <c r="K15" s="8">
        <f>K9</f>
        <v>0</v>
      </c>
      <c r="L15" s="77">
        <v>58900</v>
      </c>
      <c r="M15" s="79">
        <f>E9</f>
        <v>0</v>
      </c>
      <c r="N15" s="8">
        <f>H15*I15+J15*K15+L15*M15</f>
        <v>0</v>
      </c>
      <c r="O15" s="8">
        <f>ROUNDDOWN(F15+N15,0)</f>
        <v>0</v>
      </c>
    </row>
    <row r="16" spans="2:15">
      <c r="B16" s="16" t="s">
        <v>71</v>
      </c>
      <c r="C16" s="74">
        <v>1500</v>
      </c>
      <c r="D16" s="3">
        <f>E5</f>
        <v>0</v>
      </c>
      <c r="E16" s="2">
        <v>100</v>
      </c>
      <c r="F16" s="3">
        <f>C16*D16*(185-E16)/100</f>
        <v>0</v>
      </c>
      <c r="G16" s="2">
        <f>H16+J16+L16</f>
        <v>438200</v>
      </c>
      <c r="H16" s="87">
        <v>253000</v>
      </c>
      <c r="I16" s="88">
        <f>G9</f>
        <v>0</v>
      </c>
      <c r="J16" s="87">
        <v>104700</v>
      </c>
      <c r="K16" s="3">
        <f>K9</f>
        <v>0</v>
      </c>
      <c r="L16" s="2">
        <v>80500</v>
      </c>
      <c r="M16" s="3">
        <f>E9</f>
        <v>0</v>
      </c>
      <c r="N16" s="3">
        <f t="shared" ref="N16:N26" si="0">H16*I16+J16*K16+L16*M16</f>
        <v>0</v>
      </c>
      <c r="O16" s="8">
        <f t="shared" ref="O16:O26" si="1">ROUNDDOWN(F16+N16,0)</f>
        <v>0</v>
      </c>
    </row>
    <row r="17" spans="2:16">
      <c r="B17" s="16" t="s">
        <v>72</v>
      </c>
      <c r="C17" s="74">
        <v>1500</v>
      </c>
      <c r="D17" s="3">
        <f>E5</f>
        <v>0</v>
      </c>
      <c r="E17" s="2">
        <v>100</v>
      </c>
      <c r="F17" s="3">
        <f>C17*D17*(185-E17)/100</f>
        <v>0</v>
      </c>
      <c r="G17" s="2">
        <f>H17+J17</f>
        <v>211200</v>
      </c>
      <c r="H17" s="87">
        <v>114600</v>
      </c>
      <c r="I17" s="88">
        <f>I9</f>
        <v>0</v>
      </c>
      <c r="J17" s="87">
        <v>96600</v>
      </c>
      <c r="K17" s="3">
        <f>M9</f>
        <v>0</v>
      </c>
      <c r="L17" s="4"/>
      <c r="M17" s="4"/>
      <c r="N17" s="3">
        <f t="shared" si="0"/>
        <v>0</v>
      </c>
      <c r="O17" s="8">
        <f t="shared" si="1"/>
        <v>0</v>
      </c>
    </row>
    <row r="18" spans="2:16">
      <c r="B18" s="16" t="s">
        <v>73</v>
      </c>
      <c r="C18" s="74">
        <v>1500</v>
      </c>
      <c r="D18" s="3">
        <f>E5</f>
        <v>0</v>
      </c>
      <c r="E18" s="2">
        <v>100</v>
      </c>
      <c r="F18" s="3">
        <f t="shared" ref="F18:F26" si="2">C18*D18*(185-E18)/100</f>
        <v>0</v>
      </c>
      <c r="G18" s="2">
        <f>H18+J18</f>
        <v>412800</v>
      </c>
      <c r="H18" s="87">
        <v>313300</v>
      </c>
      <c r="I18" s="88">
        <f>I9</f>
        <v>0</v>
      </c>
      <c r="J18" s="87">
        <v>99500</v>
      </c>
      <c r="K18" s="3">
        <f>M9</f>
        <v>0</v>
      </c>
      <c r="L18" s="4"/>
      <c r="M18" s="4"/>
      <c r="N18" s="3">
        <f>H18*I18+J18*K18+L18*M18</f>
        <v>0</v>
      </c>
      <c r="O18" s="8">
        <f t="shared" si="1"/>
        <v>0</v>
      </c>
    </row>
    <row r="19" spans="2:16">
      <c r="B19" s="16" t="s">
        <v>74</v>
      </c>
      <c r="C19" s="74">
        <v>1500</v>
      </c>
      <c r="D19" s="3">
        <f>E5</f>
        <v>0</v>
      </c>
      <c r="E19" s="2">
        <v>100</v>
      </c>
      <c r="F19" s="3">
        <f t="shared" si="2"/>
        <v>0</v>
      </c>
      <c r="G19" s="2">
        <f>H19+J19</f>
        <v>436300</v>
      </c>
      <c r="H19" s="87">
        <v>327600</v>
      </c>
      <c r="I19" s="88">
        <f>I9</f>
        <v>0</v>
      </c>
      <c r="J19" s="87">
        <v>108700</v>
      </c>
      <c r="K19" s="3">
        <f>M9</f>
        <v>0</v>
      </c>
      <c r="L19" s="4"/>
      <c r="M19" s="4"/>
      <c r="N19" s="3">
        <f t="shared" si="0"/>
        <v>0</v>
      </c>
      <c r="O19" s="8">
        <f t="shared" si="1"/>
        <v>0</v>
      </c>
    </row>
    <row r="20" spans="2:16">
      <c r="B20" s="16" t="s">
        <v>87</v>
      </c>
      <c r="C20" s="74">
        <v>1500</v>
      </c>
      <c r="D20" s="3">
        <f>E5</f>
        <v>0</v>
      </c>
      <c r="E20" s="2">
        <v>100</v>
      </c>
      <c r="F20" s="3">
        <f t="shared" si="2"/>
        <v>0</v>
      </c>
      <c r="G20" s="2">
        <f>H20+J20</f>
        <v>389400</v>
      </c>
      <c r="H20" s="87">
        <v>271500</v>
      </c>
      <c r="I20" s="88">
        <f>I9</f>
        <v>0</v>
      </c>
      <c r="J20" s="87">
        <v>117900</v>
      </c>
      <c r="K20" s="3">
        <f>M9</f>
        <v>0</v>
      </c>
      <c r="L20" s="4"/>
      <c r="M20" s="4"/>
      <c r="N20" s="3">
        <f t="shared" si="0"/>
        <v>0</v>
      </c>
      <c r="O20" s="8">
        <f t="shared" si="1"/>
        <v>0</v>
      </c>
    </row>
    <row r="21" spans="2:16">
      <c r="B21" s="16" t="s">
        <v>75</v>
      </c>
      <c r="C21" s="74">
        <v>1500</v>
      </c>
      <c r="D21" s="3">
        <f>E5</f>
        <v>0</v>
      </c>
      <c r="E21" s="2">
        <v>100</v>
      </c>
      <c r="F21" s="3">
        <f t="shared" si="2"/>
        <v>0</v>
      </c>
      <c r="G21" s="2">
        <f t="shared" ref="G21:G25" si="3">H21+J21</f>
        <v>417800</v>
      </c>
      <c r="H21" s="87">
        <v>324400</v>
      </c>
      <c r="I21" s="88">
        <f>I9</f>
        <v>0</v>
      </c>
      <c r="J21" s="87">
        <v>93400</v>
      </c>
      <c r="K21" s="3">
        <f>M9</f>
        <v>0</v>
      </c>
      <c r="L21" s="4"/>
      <c r="M21" s="4"/>
      <c r="N21" s="3">
        <f t="shared" si="0"/>
        <v>0</v>
      </c>
      <c r="O21" s="8">
        <f t="shared" si="1"/>
        <v>0</v>
      </c>
    </row>
    <row r="22" spans="2:16">
      <c r="B22" s="16" t="s">
        <v>76</v>
      </c>
      <c r="C22" s="74">
        <v>1500</v>
      </c>
      <c r="D22" s="3">
        <f>E5</f>
        <v>0</v>
      </c>
      <c r="E22" s="2">
        <v>100</v>
      </c>
      <c r="F22" s="3">
        <f t="shared" si="2"/>
        <v>0</v>
      </c>
      <c r="G22" s="2">
        <f t="shared" si="3"/>
        <v>464500</v>
      </c>
      <c r="H22" s="87">
        <v>365000</v>
      </c>
      <c r="I22" s="88">
        <f>I9</f>
        <v>0</v>
      </c>
      <c r="J22" s="87">
        <v>99500</v>
      </c>
      <c r="K22" s="3">
        <f>M9</f>
        <v>0</v>
      </c>
      <c r="L22" s="4"/>
      <c r="M22" s="4"/>
      <c r="N22" s="3">
        <f t="shared" si="0"/>
        <v>0</v>
      </c>
      <c r="O22" s="8">
        <f t="shared" si="1"/>
        <v>0</v>
      </c>
    </row>
    <row r="23" spans="2:16">
      <c r="B23" s="16" t="s">
        <v>78</v>
      </c>
      <c r="C23" s="74">
        <v>1500</v>
      </c>
      <c r="D23" s="3">
        <f>E5</f>
        <v>0</v>
      </c>
      <c r="E23" s="2">
        <v>100</v>
      </c>
      <c r="F23" s="3">
        <f t="shared" si="2"/>
        <v>0</v>
      </c>
      <c r="G23" s="2">
        <f t="shared" si="3"/>
        <v>341400</v>
      </c>
      <c r="H23" s="87">
        <v>242500</v>
      </c>
      <c r="I23" s="88">
        <f>I9</f>
        <v>0</v>
      </c>
      <c r="J23" s="87">
        <v>98900</v>
      </c>
      <c r="K23" s="3">
        <f>M9</f>
        <v>0</v>
      </c>
      <c r="L23" s="4"/>
      <c r="M23" s="4"/>
      <c r="N23" s="3">
        <f t="shared" si="0"/>
        <v>0</v>
      </c>
      <c r="O23" s="8">
        <f t="shared" si="1"/>
        <v>0</v>
      </c>
    </row>
    <row r="24" spans="2:16">
      <c r="B24" s="16" t="s">
        <v>77</v>
      </c>
      <c r="C24" s="74">
        <v>1500</v>
      </c>
      <c r="D24" s="3">
        <f>E5</f>
        <v>0</v>
      </c>
      <c r="E24" s="2">
        <v>100</v>
      </c>
      <c r="F24" s="3">
        <f t="shared" si="2"/>
        <v>0</v>
      </c>
      <c r="G24" s="2">
        <f t="shared" si="3"/>
        <v>422800</v>
      </c>
      <c r="H24" s="87">
        <v>303800</v>
      </c>
      <c r="I24" s="88">
        <f>I9</f>
        <v>0</v>
      </c>
      <c r="J24" s="87">
        <v>119000</v>
      </c>
      <c r="K24" s="3">
        <f>M9</f>
        <v>0</v>
      </c>
      <c r="L24" s="4"/>
      <c r="M24" s="4"/>
      <c r="N24" s="3">
        <f t="shared" si="0"/>
        <v>0</v>
      </c>
      <c r="O24" s="8">
        <f t="shared" si="1"/>
        <v>0</v>
      </c>
    </row>
    <row r="25" spans="2:16">
      <c r="B25" s="16" t="s">
        <v>79</v>
      </c>
      <c r="C25" s="74">
        <v>1500</v>
      </c>
      <c r="D25" s="3">
        <f>E5</f>
        <v>0</v>
      </c>
      <c r="E25" s="2">
        <v>100</v>
      </c>
      <c r="F25" s="3">
        <f t="shared" si="2"/>
        <v>0</v>
      </c>
      <c r="G25" s="2">
        <f t="shared" si="3"/>
        <v>480800</v>
      </c>
      <c r="H25" s="87">
        <v>381100</v>
      </c>
      <c r="I25" s="88">
        <f>I9</f>
        <v>0</v>
      </c>
      <c r="J25" s="87">
        <v>99700</v>
      </c>
      <c r="K25" s="3">
        <f>M9</f>
        <v>0</v>
      </c>
      <c r="L25" s="4"/>
      <c r="M25" s="4"/>
      <c r="N25" s="3">
        <f t="shared" si="0"/>
        <v>0</v>
      </c>
      <c r="O25" s="8">
        <f t="shared" si="1"/>
        <v>0</v>
      </c>
    </row>
    <row r="26" spans="2:16" ht="14.25" thickBot="1">
      <c r="B26" s="17" t="s">
        <v>80</v>
      </c>
      <c r="C26" s="75">
        <v>1500</v>
      </c>
      <c r="D26" s="10">
        <f>E5</f>
        <v>0</v>
      </c>
      <c r="E26" s="9">
        <v>100</v>
      </c>
      <c r="F26" s="10">
        <f t="shared" si="2"/>
        <v>0</v>
      </c>
      <c r="G26" s="9">
        <f>H26+J26+L26</f>
        <v>464000</v>
      </c>
      <c r="H26" s="89">
        <v>267900</v>
      </c>
      <c r="I26" s="90">
        <f>G9</f>
        <v>0</v>
      </c>
      <c r="J26" s="89">
        <v>113000</v>
      </c>
      <c r="K26" s="10">
        <f>K9</f>
        <v>0</v>
      </c>
      <c r="L26" s="78">
        <v>83100</v>
      </c>
      <c r="M26" s="80">
        <f>E9</f>
        <v>0</v>
      </c>
      <c r="N26" s="10">
        <f t="shared" si="0"/>
        <v>0</v>
      </c>
      <c r="O26" s="8">
        <f t="shared" si="1"/>
        <v>0</v>
      </c>
    </row>
    <row r="27" spans="2:16" ht="14.25" thickBot="1">
      <c r="B27" s="11" t="s">
        <v>31</v>
      </c>
      <c r="C27" s="106"/>
      <c r="D27" s="106"/>
      <c r="E27" s="106"/>
      <c r="F27" s="12">
        <f>SUM(F15:F26)</f>
        <v>0</v>
      </c>
      <c r="G27" s="13">
        <f>SUM(G15:G26)</f>
        <v>4830700</v>
      </c>
      <c r="H27" s="13">
        <f>SUM(H15:H26)</f>
        <v>3352400</v>
      </c>
      <c r="I27" s="13"/>
      <c r="J27" s="13">
        <f>SUM(J15:J26)</f>
        <v>1255800</v>
      </c>
      <c r="K27" s="13"/>
      <c r="L27" s="13">
        <f>SUM(L15:L26)</f>
        <v>222500</v>
      </c>
      <c r="M27" s="13"/>
      <c r="N27" s="12">
        <f>SUM(N15:N26)</f>
        <v>0</v>
      </c>
      <c r="O27" s="14">
        <f>SUM(O15:O26)</f>
        <v>0</v>
      </c>
      <c r="P27" s="69" t="s">
        <v>38</v>
      </c>
    </row>
    <row r="29" spans="2:16" ht="14.25" thickBot="1"/>
    <row r="30" spans="2:16" ht="15" thickTop="1" thickBot="1">
      <c r="L30" s="20" t="s">
        <v>62</v>
      </c>
      <c r="M30" s="20"/>
      <c r="N30" s="69" t="s">
        <v>39</v>
      </c>
      <c r="O30" s="21">
        <f>ROUNDDOWN(O27*100/108,0)</f>
        <v>0</v>
      </c>
    </row>
    <row r="31" spans="2:16" ht="14.25" thickTop="1"/>
    <row r="32" spans="2:16">
      <c r="B32" s="72" t="s">
        <v>64</v>
      </c>
    </row>
    <row r="33" spans="2:2">
      <c r="B33" s="72" t="s">
        <v>66</v>
      </c>
    </row>
    <row r="34" spans="2:2">
      <c r="B34" s="72" t="s">
        <v>65</v>
      </c>
    </row>
    <row r="35" spans="2:2">
      <c r="B35" s="71" t="s">
        <v>85</v>
      </c>
    </row>
    <row r="36" spans="2:2">
      <c r="B36" s="71" t="s">
        <v>67</v>
      </c>
    </row>
  </sheetData>
  <mergeCells count="12">
    <mergeCell ref="G7:J7"/>
    <mergeCell ref="K7:N7"/>
    <mergeCell ref="G8:H8"/>
    <mergeCell ref="I8:J8"/>
    <mergeCell ref="K8:L8"/>
    <mergeCell ref="M8:N8"/>
    <mergeCell ref="B12:B13"/>
    <mergeCell ref="C27:E27"/>
    <mergeCell ref="B4:D5"/>
    <mergeCell ref="E4:F4"/>
    <mergeCell ref="B7:D9"/>
    <mergeCell ref="E7:F8"/>
  </mergeCells>
  <phoneticPr fontId="2"/>
  <pageMargins left="0.70866141732283472" right="0.70866141732283472" top="0.74803149606299213" bottom="0.74803149606299213" header="0.31496062992125984" footer="0.31496062992125984"/>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入札書様式１</vt:lpstr>
      <vt:lpstr>明細書</vt:lpstr>
      <vt:lpstr>入札書様式１!Print_Area</vt:lpstr>
      <vt:lpstr>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muraoka</cp:lastModifiedBy>
  <cp:lastPrinted>2018-03-19T01:16:21Z</cp:lastPrinted>
  <dcterms:created xsi:type="dcterms:W3CDTF">2016-09-07T07:03:53Z</dcterms:created>
  <dcterms:modified xsi:type="dcterms:W3CDTF">2018-04-13T06:49:00Z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